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06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<sst xmlns="http://schemas.openxmlformats.org/spreadsheetml/2006/main" count="50" uniqueCount="50">
  <si>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Istambull Drums</t>
  </si>
  <si>
    <t>Место</t>
  </si>
  <si>
    <t>Имя</t>
  </si>
  <si>
    <t>SkAl</t>
  </si>
  <si>
    <t>Awere</t>
  </si>
  <si>
    <t>VooDoo Doll</t>
  </si>
  <si>
    <t>Carwet</t>
  </si>
  <si>
    <t>Mr.Keks</t>
  </si>
  <si>
    <t>NBAH79RUS</t>
  </si>
  <si>
    <t>el Calonso</t>
  </si>
  <si>
    <t>Istanbul Resc</t>
  </si>
  <si>
    <t>On Lost Yura</t>
  </si>
  <si>
    <t>rostik</t>
  </si>
  <si>
    <t>Mr.Fix</t>
  </si>
  <si>
    <t>Mr.Rescuer</t>
  </si>
  <si>
    <t>BANDIT RUS</t>
  </si>
  <si>
    <t>Vovan(RUS)</t>
  </si>
  <si>
    <t>BAMBEY</t>
  </si>
  <si>
    <t>tolyqwas</t>
  </si>
  <si>
    <t>Mr.Angel</t>
  </si>
  <si>
    <t>Koljan 45 rus</t>
  </si>
  <si>
    <t>Mr.Egoist</t>
  </si>
  <si>
    <t>Mr.Liman</t>
  </si>
  <si>
    <t>HITMAN</t>
  </si>
  <si>
    <t>Mr.Andro</t>
  </si>
  <si>
    <t>Raven-Patsak</t>
  </si>
  <si>
    <t>ILYA KZ</t>
  </si>
  <si>
    <t>ТAHKuCT</t>
  </si>
  <si>
    <t>* смерти учитываются, если одинаковое кол-во фрагов</t>
  </si>
  <si>
    <t>F AB</t>
  </si>
  <si>
    <t>F AC</t>
  </si>
  <si>
    <t>F AD</t>
  </si>
  <si>
    <t>F BC</t>
  </si>
  <si>
    <t>F BD</t>
  </si>
  <si>
    <t>F CD</t>
  </si>
  <si>
    <t>D AB</t>
  </si>
  <si>
    <t>D AC</t>
  </si>
  <si>
    <t>D AD</t>
  </si>
  <si>
    <t>D BC</t>
  </si>
  <si>
    <t>D BD</t>
  </si>
  <si>
    <t>D CD</t>
  </si>
  <si>
    <t>F</t>
  </si>
  <si>
    <t>D</t>
  </si>
  <si>
    <t>F-D</t>
  </si>
  <si>
    <t>T</t>
  </si>
  <si>
    <t>КПД</t>
  </si>
  <si>
    <t>Z</t>
  </si>
  <si>
    <t>Y</t>
  </si>
  <si>
    <t>Y-профессионализм</t>
  </si>
  <si>
    <t>Z-активность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</si>
</sst>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2"/>
    </font>
    <font>
      <sz val="10"/>
      <color indexed="12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164" fontId="0" fillId="0" borderId="1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0" fontId="5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workbookViewId="0" topLeftCell="A1">
      <selection activeCell="O29" sqref="O29"/>
    </sheetView>
  </sheetViews>
  <sheetFormatPr defaultColWidth="9.00390625" defaultRowHeight="12.75"/>
  <cols>
    <col min="1" max="1" width="7.75390625" style="0" customWidth="1"/>
    <col min="2" max="2" width="27.375" style="0" customWidth="1"/>
    <col min="3" max="3" width="5.75390625" style="0" customWidth="1"/>
    <col min="4" max="4" width="5.625" style="0" customWidth="1"/>
    <col min="5" max="5" width="5.75390625" style="0" customWidth="1"/>
    <col min="6" max="6" width="5.25390625" style="0" customWidth="1"/>
    <col min="7" max="7" width="5.75390625" style="0" customWidth="1"/>
    <col min="8" max="14" width="5.625" style="0" customWidth="1"/>
    <col min="15" max="15" width="4.875" style="0" customWidth="1"/>
    <col min="16" max="16" width="5.625" style="0" customWidth="1"/>
    <col min="17" max="17" width="5.125" style="0" customWidth="1"/>
    <col min="18" max="18" width="5.25390625" style="0" customWidth="1"/>
    <col min="19" max="20" width="6.25390625" style="0" customWidth="1"/>
    <col min="21" max="21" width="5.625" style="0" customWidth="1"/>
  </cols>
  <sheetData>
    <row r="1" spans="1:21" ht="12.75">
      <c r="A1" t="s">
        <v>1</v>
      </c>
      <c r="B1" t="s">
        <v>2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35</v>
      </c>
      <c r="J1" t="s">
        <v>36</v>
      </c>
      <c r="K1" t="s">
        <v>37</v>
      </c>
      <c r="L1" t="s">
        <v>38</v>
      </c>
      <c r="M1" t="s">
        <v>39</v>
      </c>
      <c r="N1" t="s">
        <v>40</v>
      </c>
      <c r="O1" t="s">
        <v>41</v>
      </c>
      <c r="P1" t="s">
        <v>42</v>
      </c>
      <c r="Q1" t="s">
        <v>43</v>
      </c>
      <c r="R1" t="s">
        <v>44</v>
      </c>
      <c r="S1" t="s">
        <v>45</v>
      </c>
      <c r="T1" t="s">
        <v>47</v>
      </c>
      <c r="U1" t="s">
        <v>46</v>
      </c>
    </row>
    <row r="2" spans="1:21" ht="12.75">
      <c r="A2" s="3">
        <v>1</v>
      </c>
      <c r="B2" t="s">
        <v>0</v>
      </c>
      <c r="C2">
        <v>68</v>
      </c>
      <c r="D2">
        <v>55</v>
      </c>
      <c r="E2">
        <v>57</v>
      </c>
      <c r="I2">
        <v>38</v>
      </c>
      <c r="J2">
        <v>48</v>
      </c>
      <c r="K2">
        <v>36</v>
      </c>
      <c r="O2" s="2">
        <f>SUM(C2:H2)</f>
        <v>180</v>
      </c>
      <c r="P2">
        <f>SUM(I2:N2)</f>
        <v>122</v>
      </c>
      <c r="Q2" s="9">
        <f aca="true" t="shared" si="0" ref="Q2:Q21">O2-P2</f>
        <v>58</v>
      </c>
      <c r="R2" s="6">
        <v>60</v>
      </c>
      <c r="S2" s="7">
        <f aca="true" t="shared" si="1" ref="S2:S21">O2/(O2+P2)*100</f>
        <v>59.60264900662252</v>
      </c>
      <c r="T2" s="7">
        <f aca="true" t="shared" si="2" ref="T2:T21">O2*O2/(O2+P2)</f>
        <v>107.28476821192054</v>
      </c>
      <c r="U2" s="8">
        <f aca="true" t="shared" si="3" ref="U2:U29">(O2+P2)/R2</f>
        <v>5.033333333333333</v>
      </c>
    </row>
    <row r="3" spans="1:21" ht="12.75">
      <c r="A3" s="3">
        <v>2</v>
      </c>
      <c r="B3" s="1" t="s">
        <v>17</v>
      </c>
      <c r="D3">
        <v>62</v>
      </c>
      <c r="F3">
        <v>48</v>
      </c>
      <c r="H3">
        <v>53</v>
      </c>
      <c r="J3">
        <v>44</v>
      </c>
      <c r="L3">
        <v>43</v>
      </c>
      <c r="N3">
        <v>32</v>
      </c>
      <c r="O3" s="2">
        <f>SUM(C3:H3)</f>
        <v>163</v>
      </c>
      <c r="P3">
        <f>SUM(I3:N3)</f>
        <v>119</v>
      </c>
      <c r="Q3" s="9">
        <f t="shared" si="0"/>
        <v>44</v>
      </c>
      <c r="R3" s="6">
        <v>60</v>
      </c>
      <c r="S3" s="7">
        <f t="shared" si="1"/>
        <v>57.801418439716315</v>
      </c>
      <c r="T3" s="7">
        <f t="shared" si="2"/>
        <v>94.21631205673759</v>
      </c>
      <c r="U3" s="8">
        <f t="shared" si="3"/>
        <v>4.7</v>
      </c>
    </row>
    <row r="4" spans="1:21" ht="12.75">
      <c r="A4" s="3">
        <v>3</v>
      </c>
      <c r="B4" s="1" t="s">
        <v>3</v>
      </c>
      <c r="C4">
        <v>46</v>
      </c>
      <c r="D4">
        <v>62</v>
      </c>
      <c r="E4">
        <v>55</v>
      </c>
      <c r="I4">
        <v>46</v>
      </c>
      <c r="J4">
        <v>45</v>
      </c>
      <c r="K4">
        <v>39</v>
      </c>
      <c r="O4" s="2">
        <f>SUM(C4:H4)</f>
        <v>163</v>
      </c>
      <c r="P4">
        <f>SUM(I4:N4)</f>
        <v>130</v>
      </c>
      <c r="Q4" s="9">
        <f t="shared" si="0"/>
        <v>33</v>
      </c>
      <c r="R4" s="6">
        <v>60</v>
      </c>
      <c r="S4" s="7">
        <f t="shared" si="1"/>
        <v>55.631399317406135</v>
      </c>
      <c r="T4" s="7">
        <f t="shared" si="2"/>
        <v>90.67918088737201</v>
      </c>
      <c r="U4" s="8">
        <f t="shared" si="3"/>
        <v>4.883333333333334</v>
      </c>
    </row>
    <row r="5" spans="1:21" ht="12.75">
      <c r="A5" s="3">
        <v>4</v>
      </c>
      <c r="B5" s="1" t="s">
        <v>16</v>
      </c>
      <c r="D5">
        <v>48</v>
      </c>
      <c r="F5">
        <v>64</v>
      </c>
      <c r="H5">
        <v>32</v>
      </c>
      <c r="J5">
        <v>34</v>
      </c>
      <c r="L5">
        <v>41</v>
      </c>
      <c r="N5">
        <v>32</v>
      </c>
      <c r="O5" s="2">
        <f>SUM(C5:H5)</f>
        <v>144</v>
      </c>
      <c r="P5">
        <f>SUM(I5:N5)</f>
        <v>107</v>
      </c>
      <c r="Q5" s="9">
        <f t="shared" si="0"/>
        <v>37</v>
      </c>
      <c r="R5" s="6">
        <v>60</v>
      </c>
      <c r="S5" s="7">
        <f t="shared" si="1"/>
        <v>57.37051792828686</v>
      </c>
      <c r="T5" s="7">
        <f t="shared" si="2"/>
        <v>82.61354581673307</v>
      </c>
      <c r="U5" s="8">
        <f t="shared" si="3"/>
        <v>4.183333333333334</v>
      </c>
    </row>
    <row r="6" spans="1:21" ht="12.75">
      <c r="A6" s="3">
        <v>5</v>
      </c>
      <c r="B6" s="1" t="s">
        <v>13</v>
      </c>
      <c r="C6">
        <v>51</v>
      </c>
      <c r="F6">
        <v>40</v>
      </c>
      <c r="G6">
        <v>50</v>
      </c>
      <c r="I6">
        <v>36</v>
      </c>
      <c r="L6">
        <v>44</v>
      </c>
      <c r="M6">
        <v>34</v>
      </c>
      <c r="O6" s="2">
        <f>SUM(C6:H6)</f>
        <v>141</v>
      </c>
      <c r="P6">
        <f>SUM(I6:N6)</f>
        <v>114</v>
      </c>
      <c r="Q6" s="9">
        <f t="shared" si="0"/>
        <v>27</v>
      </c>
      <c r="R6" s="6">
        <v>60</v>
      </c>
      <c r="S6" s="7">
        <f t="shared" si="1"/>
        <v>55.294117647058826</v>
      </c>
      <c r="T6" s="7">
        <f t="shared" si="2"/>
        <v>77.96470588235294</v>
      </c>
      <c r="U6" s="8">
        <f t="shared" si="3"/>
        <v>4.25</v>
      </c>
    </row>
    <row r="7" spans="1:21" ht="12.75">
      <c r="A7" s="3">
        <v>6</v>
      </c>
      <c r="B7" s="1">
        <v>911</v>
      </c>
      <c r="C7">
        <v>55</v>
      </c>
      <c r="F7">
        <v>43</v>
      </c>
      <c r="G7">
        <v>43</v>
      </c>
      <c r="I7">
        <v>45</v>
      </c>
      <c r="L7">
        <v>36</v>
      </c>
      <c r="M7">
        <v>46</v>
      </c>
      <c r="O7" s="2">
        <f>SUM(C7:H7)</f>
        <v>141</v>
      </c>
      <c r="P7">
        <f>SUM(I7:N7)</f>
        <v>127</v>
      </c>
      <c r="Q7" s="9">
        <f t="shared" si="0"/>
        <v>14</v>
      </c>
      <c r="R7" s="6">
        <v>60</v>
      </c>
      <c r="S7" s="7">
        <f t="shared" si="1"/>
        <v>52.61194029850746</v>
      </c>
      <c r="T7" s="7">
        <f t="shared" si="2"/>
        <v>74.18283582089552</v>
      </c>
      <c r="U7" s="8">
        <f t="shared" si="3"/>
        <v>4.466666666666667</v>
      </c>
    </row>
    <row r="8" spans="1:21" ht="12.75">
      <c r="A8" s="3">
        <v>7</v>
      </c>
      <c r="B8" s="1" t="s">
        <v>26</v>
      </c>
      <c r="E8">
        <v>45</v>
      </c>
      <c r="G8">
        <v>37</v>
      </c>
      <c r="H8">
        <v>52</v>
      </c>
      <c r="K8">
        <v>43</v>
      </c>
      <c r="M8">
        <v>56</v>
      </c>
      <c r="N8">
        <v>42</v>
      </c>
      <c r="O8" s="2">
        <f>SUM(C8:H8)</f>
        <v>134</v>
      </c>
      <c r="P8">
        <f>SUM(I8:N8)</f>
        <v>141</v>
      </c>
      <c r="Q8" s="9">
        <f t="shared" si="0"/>
        <v>-7</v>
      </c>
      <c r="R8" s="6">
        <v>60</v>
      </c>
      <c r="S8" s="7">
        <f t="shared" si="1"/>
        <v>48.72727272727273</v>
      </c>
      <c r="T8" s="7">
        <f t="shared" si="2"/>
        <v>65.29454545454546</v>
      </c>
      <c r="U8" s="8">
        <f t="shared" si="3"/>
        <v>4.583333333333333</v>
      </c>
    </row>
    <row r="9" spans="1:21" ht="12.75">
      <c r="A9" s="3">
        <v>8</v>
      </c>
      <c r="B9" s="1" t="s">
        <v>11</v>
      </c>
      <c r="C9">
        <v>46</v>
      </c>
      <c r="F9">
        <v>40</v>
      </c>
      <c r="G9">
        <v>41</v>
      </c>
      <c r="I9">
        <v>43</v>
      </c>
      <c r="L9">
        <v>30</v>
      </c>
      <c r="M9">
        <v>27</v>
      </c>
      <c r="O9" s="2">
        <f>SUM(C9:H9)</f>
        <v>127</v>
      </c>
      <c r="P9">
        <f>SUM(I9:N9)</f>
        <v>100</v>
      </c>
      <c r="Q9" s="9">
        <f t="shared" si="0"/>
        <v>27</v>
      </c>
      <c r="R9" s="6">
        <v>60</v>
      </c>
      <c r="S9" s="7">
        <f t="shared" si="1"/>
        <v>55.947136563876654</v>
      </c>
      <c r="T9" s="7">
        <f t="shared" si="2"/>
        <v>71.05286343612335</v>
      </c>
      <c r="U9" s="8">
        <f t="shared" si="3"/>
        <v>3.783333333333333</v>
      </c>
    </row>
    <row r="10" spans="1:21" ht="12.75">
      <c r="A10" s="3">
        <v>9</v>
      </c>
      <c r="B10" s="1" t="s">
        <v>21</v>
      </c>
      <c r="E10">
        <v>48</v>
      </c>
      <c r="G10">
        <v>29</v>
      </c>
      <c r="H10">
        <v>50</v>
      </c>
      <c r="K10">
        <v>56</v>
      </c>
      <c r="M10">
        <v>53</v>
      </c>
      <c r="N10">
        <v>52</v>
      </c>
      <c r="O10" s="2">
        <f>SUM(C10:H10)</f>
        <v>127</v>
      </c>
      <c r="P10">
        <f>SUM(I10:N10)</f>
        <v>161</v>
      </c>
      <c r="Q10" s="9">
        <f t="shared" si="0"/>
        <v>-34</v>
      </c>
      <c r="R10" s="6">
        <v>60</v>
      </c>
      <c r="S10" s="7">
        <f t="shared" si="1"/>
        <v>44.09722222222222</v>
      </c>
      <c r="T10" s="7">
        <f t="shared" si="2"/>
        <v>56.00347222222222</v>
      </c>
      <c r="U10" s="8">
        <f t="shared" si="3"/>
        <v>4.8</v>
      </c>
    </row>
    <row r="11" spans="1:21" ht="12.75">
      <c r="A11" s="3">
        <v>10</v>
      </c>
      <c r="B11" s="1" t="s">
        <v>4</v>
      </c>
      <c r="C11">
        <v>49</v>
      </c>
      <c r="D11">
        <v>44</v>
      </c>
      <c r="E11">
        <v>33</v>
      </c>
      <c r="I11">
        <v>45</v>
      </c>
      <c r="J11">
        <v>53</v>
      </c>
      <c r="K11">
        <v>38</v>
      </c>
      <c r="O11" s="2">
        <f>SUM(C11:H11)</f>
        <v>126</v>
      </c>
      <c r="P11">
        <f>SUM(I11:N11)</f>
        <v>136</v>
      </c>
      <c r="Q11" s="9">
        <f t="shared" si="0"/>
        <v>-10</v>
      </c>
      <c r="R11" s="6">
        <v>60</v>
      </c>
      <c r="S11" s="7">
        <f t="shared" si="1"/>
        <v>48.091603053435115</v>
      </c>
      <c r="T11" s="7">
        <f t="shared" si="2"/>
        <v>60.595419847328245</v>
      </c>
      <c r="U11" s="8">
        <f t="shared" si="3"/>
        <v>4.366666666666666</v>
      </c>
    </row>
    <row r="12" spans="1:21" ht="12.75">
      <c r="A12" s="3">
        <v>11</v>
      </c>
      <c r="B12" s="1" t="s">
        <v>8</v>
      </c>
      <c r="C12">
        <v>44</v>
      </c>
      <c r="F12">
        <v>38</v>
      </c>
      <c r="G12">
        <v>42</v>
      </c>
      <c r="I12">
        <v>29</v>
      </c>
      <c r="L12">
        <v>21</v>
      </c>
      <c r="M12">
        <v>22</v>
      </c>
      <c r="O12" s="2">
        <f>SUM(C12:H12)</f>
        <v>124</v>
      </c>
      <c r="P12">
        <f>SUM(I12:N12)</f>
        <v>72</v>
      </c>
      <c r="Q12" s="9">
        <f t="shared" si="0"/>
        <v>52</v>
      </c>
      <c r="R12" s="6">
        <v>60</v>
      </c>
      <c r="S12" s="7">
        <f t="shared" si="1"/>
        <v>63.26530612244898</v>
      </c>
      <c r="T12" s="7">
        <f t="shared" si="2"/>
        <v>78.44897959183673</v>
      </c>
      <c r="U12" s="8">
        <f t="shared" si="3"/>
        <v>3.2666666666666666</v>
      </c>
    </row>
    <row r="13" spans="1:21" ht="12.75">
      <c r="A13" s="3">
        <v>12</v>
      </c>
      <c r="B13" s="1" t="s">
        <v>18</v>
      </c>
      <c r="D13">
        <v>43</v>
      </c>
      <c r="F13">
        <v>39</v>
      </c>
      <c r="H13">
        <v>38</v>
      </c>
      <c r="J13">
        <v>37</v>
      </c>
      <c r="L13">
        <v>42</v>
      </c>
      <c r="N13">
        <v>26</v>
      </c>
      <c r="O13" s="2">
        <f>SUM(C13:H13)</f>
        <v>120</v>
      </c>
      <c r="P13">
        <f>SUM(I13:N13)</f>
        <v>105</v>
      </c>
      <c r="Q13" s="9">
        <f t="shared" si="0"/>
        <v>15</v>
      </c>
      <c r="R13" s="6">
        <v>60</v>
      </c>
      <c r="S13" s="7">
        <f t="shared" si="1"/>
        <v>53.333333333333336</v>
      </c>
      <c r="T13" s="7">
        <f t="shared" si="2"/>
        <v>64</v>
      </c>
      <c r="U13" s="8">
        <f t="shared" si="3"/>
        <v>3.75</v>
      </c>
    </row>
    <row r="14" spans="1:21" ht="12.75">
      <c r="A14" s="3">
        <v>13</v>
      </c>
      <c r="B14" s="1" t="s">
        <v>5</v>
      </c>
      <c r="C14">
        <v>39</v>
      </c>
      <c r="D14">
        <v>38</v>
      </c>
      <c r="E14">
        <v>42</v>
      </c>
      <c r="I14">
        <v>41</v>
      </c>
      <c r="J14">
        <v>52</v>
      </c>
      <c r="K14">
        <v>26</v>
      </c>
      <c r="O14" s="2">
        <f>SUM(C14:H14)</f>
        <v>119</v>
      </c>
      <c r="P14">
        <f>SUM(I14:N14)</f>
        <v>119</v>
      </c>
      <c r="Q14" s="9">
        <f t="shared" si="0"/>
        <v>0</v>
      </c>
      <c r="R14" s="6">
        <v>60</v>
      </c>
      <c r="S14" s="7">
        <f t="shared" si="1"/>
        <v>50</v>
      </c>
      <c r="T14" s="7">
        <f t="shared" si="2"/>
        <v>59.5</v>
      </c>
      <c r="U14" s="8">
        <f t="shared" si="3"/>
        <v>3.966666666666667</v>
      </c>
    </row>
    <row r="15" spans="1:21" ht="12.75">
      <c r="A15" s="3">
        <v>14</v>
      </c>
      <c r="B15" s="1" t="s">
        <v>9</v>
      </c>
      <c r="C15">
        <v>38</v>
      </c>
      <c r="F15">
        <v>36</v>
      </c>
      <c r="G15">
        <v>43</v>
      </c>
      <c r="I15">
        <v>53</v>
      </c>
      <c r="L15">
        <v>35</v>
      </c>
      <c r="M15">
        <v>42</v>
      </c>
      <c r="O15" s="2">
        <f>SUM(C15:H15)</f>
        <v>117</v>
      </c>
      <c r="P15">
        <f>SUM(I15:N15)</f>
        <v>130</v>
      </c>
      <c r="Q15" s="9">
        <f t="shared" si="0"/>
        <v>-13</v>
      </c>
      <c r="R15" s="6">
        <v>60</v>
      </c>
      <c r="S15" s="7">
        <f t="shared" si="1"/>
        <v>47.368421052631575</v>
      </c>
      <c r="T15" s="7">
        <f t="shared" si="2"/>
        <v>55.421052631578945</v>
      </c>
      <c r="U15" s="8">
        <f t="shared" si="3"/>
        <v>4.116666666666666</v>
      </c>
    </row>
    <row r="16" spans="1:21" ht="12.75">
      <c r="A16" s="3">
        <v>15</v>
      </c>
      <c r="B16" s="1" t="s">
        <v>23</v>
      </c>
      <c r="E16">
        <v>44</v>
      </c>
      <c r="G16">
        <v>30</v>
      </c>
      <c r="H16">
        <v>36</v>
      </c>
      <c r="K16">
        <v>48</v>
      </c>
      <c r="M16">
        <v>53</v>
      </c>
      <c r="N16">
        <v>48</v>
      </c>
      <c r="O16" s="2">
        <f>SUM(C16:H16)</f>
        <v>110</v>
      </c>
      <c r="P16">
        <f>SUM(I16:N16)</f>
        <v>149</v>
      </c>
      <c r="Q16" s="9">
        <f t="shared" si="0"/>
        <v>-39</v>
      </c>
      <c r="R16" s="6">
        <v>60</v>
      </c>
      <c r="S16" s="7">
        <f t="shared" si="1"/>
        <v>42.471042471042466</v>
      </c>
      <c r="T16" s="7">
        <f t="shared" si="2"/>
        <v>46.71814671814672</v>
      </c>
      <c r="U16" s="8">
        <f t="shared" si="3"/>
        <v>4.316666666666666</v>
      </c>
    </row>
    <row r="17" spans="1:21" ht="12.75">
      <c r="A17" s="3">
        <v>16</v>
      </c>
      <c r="B17" s="1" t="s">
        <v>14</v>
      </c>
      <c r="D17">
        <v>63</v>
      </c>
      <c r="F17">
        <v>45</v>
      </c>
      <c r="J17">
        <v>39</v>
      </c>
      <c r="L17">
        <v>38</v>
      </c>
      <c r="O17" s="2">
        <f>SUM(C17:H17)</f>
        <v>108</v>
      </c>
      <c r="P17">
        <f>SUM(I17:N17)</f>
        <v>77</v>
      </c>
      <c r="Q17" s="9">
        <f t="shared" si="0"/>
        <v>31</v>
      </c>
      <c r="R17" s="6">
        <v>40</v>
      </c>
      <c r="S17" s="7">
        <f t="shared" si="1"/>
        <v>58.37837837837838</v>
      </c>
      <c r="T17" s="7">
        <f t="shared" si="2"/>
        <v>63.04864864864865</v>
      </c>
      <c r="U17" s="8">
        <f t="shared" si="3"/>
        <v>4.625</v>
      </c>
    </row>
    <row r="18" spans="1:21" ht="12.75">
      <c r="A18" s="3">
        <v>17</v>
      </c>
      <c r="B18" s="1" t="s">
        <v>10</v>
      </c>
      <c r="C18">
        <v>43</v>
      </c>
      <c r="F18">
        <v>37</v>
      </c>
      <c r="G18">
        <v>26</v>
      </c>
      <c r="I18">
        <v>42</v>
      </c>
      <c r="L18">
        <v>34</v>
      </c>
      <c r="M18">
        <v>33</v>
      </c>
      <c r="O18" s="2">
        <f>SUM(C18:H18)</f>
        <v>106</v>
      </c>
      <c r="P18">
        <f>SUM(I18:N18)</f>
        <v>109</v>
      </c>
      <c r="Q18" s="9">
        <f t="shared" si="0"/>
        <v>-3</v>
      </c>
      <c r="R18" s="6">
        <v>60</v>
      </c>
      <c r="S18" s="7">
        <f t="shared" si="1"/>
        <v>49.30232558139535</v>
      </c>
      <c r="T18" s="7">
        <f t="shared" si="2"/>
        <v>52.26046511627907</v>
      </c>
      <c r="U18" s="8">
        <f t="shared" si="3"/>
        <v>3.5833333333333335</v>
      </c>
    </row>
    <row r="19" spans="1:21" ht="12.75">
      <c r="A19" s="3">
        <v>18</v>
      </c>
      <c r="B19" s="1" t="s">
        <v>15</v>
      </c>
      <c r="D19">
        <v>35</v>
      </c>
      <c r="F19">
        <v>25</v>
      </c>
      <c r="H19">
        <v>39</v>
      </c>
      <c r="J19">
        <v>53</v>
      </c>
      <c r="L19">
        <v>60</v>
      </c>
      <c r="N19">
        <v>48</v>
      </c>
      <c r="O19" s="2">
        <f>SUM(C19:H19)</f>
        <v>99</v>
      </c>
      <c r="P19">
        <f>SUM(I19:N19)</f>
        <v>161</v>
      </c>
      <c r="Q19" s="9">
        <f t="shared" si="0"/>
        <v>-62</v>
      </c>
      <c r="R19" s="6">
        <v>60</v>
      </c>
      <c r="S19" s="7">
        <f t="shared" si="1"/>
        <v>38.07692307692307</v>
      </c>
      <c r="T19" s="7">
        <f t="shared" si="2"/>
        <v>37.69615384615385</v>
      </c>
      <c r="U19" s="8">
        <f t="shared" si="3"/>
        <v>4.333333333333333</v>
      </c>
    </row>
    <row r="20" spans="1:21" ht="12.75">
      <c r="A20" s="3">
        <v>19</v>
      </c>
      <c r="B20" s="1" t="s">
        <v>6</v>
      </c>
      <c r="C20">
        <v>27</v>
      </c>
      <c r="D20">
        <v>39</v>
      </c>
      <c r="E20">
        <v>28</v>
      </c>
      <c r="I20">
        <v>41</v>
      </c>
      <c r="J20">
        <v>48</v>
      </c>
      <c r="K20">
        <v>29</v>
      </c>
      <c r="O20" s="2">
        <f>SUM(C20:H20)</f>
        <v>94</v>
      </c>
      <c r="P20">
        <f>SUM(I20:N20)</f>
        <v>118</v>
      </c>
      <c r="Q20" s="9">
        <f t="shared" si="0"/>
        <v>-24</v>
      </c>
      <c r="R20" s="6">
        <v>60</v>
      </c>
      <c r="S20" s="7">
        <f t="shared" si="1"/>
        <v>44.339622641509436</v>
      </c>
      <c r="T20" s="7">
        <f t="shared" si="2"/>
        <v>41.679245283018865</v>
      </c>
      <c r="U20" s="8">
        <f t="shared" si="3"/>
        <v>3.533333333333333</v>
      </c>
    </row>
    <row r="21" spans="1:21" ht="12.75">
      <c r="A21" s="3">
        <v>24</v>
      </c>
      <c r="B21" s="1" t="s">
        <v>27</v>
      </c>
      <c r="C21">
        <v>32</v>
      </c>
      <c r="D21">
        <v>35</v>
      </c>
      <c r="E21">
        <v>23</v>
      </c>
      <c r="I21">
        <v>42</v>
      </c>
      <c r="J21">
        <v>39</v>
      </c>
      <c r="K21">
        <v>33</v>
      </c>
      <c r="O21" s="2">
        <f>SUM(C21:H21)</f>
        <v>90</v>
      </c>
      <c r="P21">
        <f>SUM(I21:N21)</f>
        <v>114</v>
      </c>
      <c r="Q21" s="9">
        <f t="shared" si="0"/>
        <v>-24</v>
      </c>
      <c r="R21" s="6">
        <v>60</v>
      </c>
      <c r="S21" s="7">
        <f t="shared" si="1"/>
        <v>44.11764705882353</v>
      </c>
      <c r="T21" s="7">
        <f t="shared" si="2"/>
        <v>39.705882352941174</v>
      </c>
      <c r="U21" s="8">
        <f t="shared" si="3"/>
        <v>3.4</v>
      </c>
    </row>
    <row r="22" spans="1:21" ht="12.75">
      <c r="A22" s="3">
        <v>20</v>
      </c>
      <c r="B22" s="1" t="s">
        <v>24</v>
      </c>
      <c r="E22">
        <v>23</v>
      </c>
      <c r="G22">
        <v>65</v>
      </c>
      <c r="K22">
        <v>22</v>
      </c>
      <c r="M22">
        <v>57</v>
      </c>
      <c r="O22" s="2">
        <f>SUM(C22:H22)</f>
        <v>88</v>
      </c>
      <c r="P22">
        <f>SUM(I22:N22)</f>
        <v>79</v>
      </c>
      <c r="Q22" s="9">
        <f aca="true" t="shared" si="4" ref="Q22:Q34">O22-P22</f>
        <v>9</v>
      </c>
      <c r="R22" s="6">
        <v>40</v>
      </c>
      <c r="S22" s="7">
        <f aca="true" t="shared" si="5" ref="S22:S34">O22/(O22+P22)*100</f>
        <v>52.69461077844312</v>
      </c>
      <c r="T22" s="7">
        <f aca="true" t="shared" si="6" ref="T22:T34">O22*O22/(O22+P22)</f>
        <v>46.37125748502994</v>
      </c>
      <c r="U22" s="8">
        <f t="shared" si="3"/>
        <v>4.175</v>
      </c>
    </row>
    <row r="23" spans="1:21" ht="12.75">
      <c r="A23" s="3">
        <v>21</v>
      </c>
      <c r="B23" s="1" t="s">
        <v>12</v>
      </c>
      <c r="C23">
        <v>30</v>
      </c>
      <c r="F23">
        <v>27</v>
      </c>
      <c r="G23">
        <v>31</v>
      </c>
      <c r="I23">
        <v>40</v>
      </c>
      <c r="L23">
        <v>45</v>
      </c>
      <c r="M23">
        <v>18</v>
      </c>
      <c r="O23" s="2">
        <f>SUM(C23:H23)</f>
        <v>88</v>
      </c>
      <c r="P23">
        <f>SUM(I23:N23)</f>
        <v>103</v>
      </c>
      <c r="Q23" s="9">
        <f t="shared" si="4"/>
        <v>-15</v>
      </c>
      <c r="R23" s="6">
        <v>60</v>
      </c>
      <c r="S23" s="7">
        <f t="shared" si="5"/>
        <v>46.07329842931937</v>
      </c>
      <c r="T23" s="7">
        <f t="shared" si="6"/>
        <v>40.544502617801044</v>
      </c>
      <c r="U23" s="8">
        <f t="shared" si="3"/>
        <v>3.183333333333333</v>
      </c>
    </row>
    <row r="24" spans="1:21" ht="12.75">
      <c r="A24" s="3">
        <v>22</v>
      </c>
      <c r="B24" s="1" t="s">
        <v>25</v>
      </c>
      <c r="E24">
        <v>17</v>
      </c>
      <c r="G24">
        <v>27</v>
      </c>
      <c r="H24">
        <v>34</v>
      </c>
      <c r="K24">
        <v>51</v>
      </c>
      <c r="M24">
        <v>39</v>
      </c>
      <c r="N24">
        <v>50</v>
      </c>
      <c r="O24" s="2">
        <f>SUM(C24:H24)</f>
        <v>78</v>
      </c>
      <c r="P24">
        <f>SUM(I24:N24)</f>
        <v>140</v>
      </c>
      <c r="Q24" s="9">
        <f t="shared" si="4"/>
        <v>-62</v>
      </c>
      <c r="R24" s="6">
        <v>60</v>
      </c>
      <c r="S24" s="7">
        <f t="shared" si="5"/>
        <v>35.77981651376147</v>
      </c>
      <c r="T24" s="7">
        <f t="shared" si="6"/>
        <v>27.908256880733944</v>
      </c>
      <c r="U24" s="8">
        <f t="shared" si="3"/>
        <v>3.6333333333333333</v>
      </c>
    </row>
    <row r="25" spans="1:21" ht="12.75">
      <c r="A25" s="3">
        <v>23</v>
      </c>
      <c r="B25" s="1" t="s">
        <v>20</v>
      </c>
      <c r="D25">
        <v>26</v>
      </c>
      <c r="F25">
        <v>23</v>
      </c>
      <c r="H25">
        <v>25</v>
      </c>
      <c r="J25">
        <v>44</v>
      </c>
      <c r="L25">
        <v>37</v>
      </c>
      <c r="N25">
        <v>31</v>
      </c>
      <c r="O25" s="2">
        <f>SUM(C25:H25)</f>
        <v>74</v>
      </c>
      <c r="P25">
        <f>SUM(I25:N25)</f>
        <v>112</v>
      </c>
      <c r="Q25" s="9">
        <f t="shared" si="4"/>
        <v>-38</v>
      </c>
      <c r="R25" s="6">
        <v>60</v>
      </c>
      <c r="S25" s="7">
        <f t="shared" si="5"/>
        <v>39.784946236559136</v>
      </c>
      <c r="T25" s="7">
        <f t="shared" si="6"/>
        <v>29.440860215053764</v>
      </c>
      <c r="U25" s="8">
        <f t="shared" si="3"/>
        <v>3.1</v>
      </c>
    </row>
    <row r="26" spans="1:21" ht="12.75">
      <c r="A26" s="3">
        <v>25</v>
      </c>
      <c r="B26" s="1" t="s">
        <v>19</v>
      </c>
      <c r="D26">
        <v>58</v>
      </c>
      <c r="J26">
        <v>51</v>
      </c>
      <c r="O26" s="2">
        <f>SUM(C26:H26)</f>
        <v>58</v>
      </c>
      <c r="P26">
        <f>SUM(I26:N26)</f>
        <v>51</v>
      </c>
      <c r="Q26" s="9">
        <f t="shared" si="4"/>
        <v>7</v>
      </c>
      <c r="R26" s="6">
        <v>20</v>
      </c>
      <c r="S26" s="7">
        <f t="shared" si="5"/>
        <v>53.21100917431193</v>
      </c>
      <c r="T26" s="7">
        <f t="shared" si="6"/>
        <v>30.862385321100916</v>
      </c>
      <c r="U26" s="8">
        <f t="shared" si="3"/>
        <v>5.45</v>
      </c>
    </row>
    <row r="27" spans="1:21" ht="12.75">
      <c r="A27" s="3">
        <v>26</v>
      </c>
      <c r="B27" s="1" t="s">
        <v>7</v>
      </c>
      <c r="C27">
        <v>26</v>
      </c>
      <c r="D27">
        <v>29</v>
      </c>
      <c r="I27">
        <v>55</v>
      </c>
      <c r="J27">
        <v>52</v>
      </c>
      <c r="O27" s="2">
        <f>SUM(C27:H27)</f>
        <v>55</v>
      </c>
      <c r="P27">
        <f>SUM(I27:N27)</f>
        <v>107</v>
      </c>
      <c r="Q27" s="9">
        <f t="shared" si="4"/>
        <v>-52</v>
      </c>
      <c r="R27" s="6">
        <v>40</v>
      </c>
      <c r="S27" s="7">
        <f t="shared" si="5"/>
        <v>33.95061728395062</v>
      </c>
      <c r="T27" s="7">
        <f t="shared" si="6"/>
        <v>18.67283950617284</v>
      </c>
      <c r="U27" s="8">
        <f t="shared" si="3"/>
        <v>4.05</v>
      </c>
    </row>
    <row r="28" spans="1:21" ht="12.75">
      <c r="A28" s="3">
        <v>27</v>
      </c>
      <c r="B28" s="1" t="s">
        <v>22</v>
      </c>
      <c r="E28">
        <v>39</v>
      </c>
      <c r="K28">
        <v>37</v>
      </c>
      <c r="O28" s="2">
        <f>SUM(C28:H28)</f>
        <v>39</v>
      </c>
      <c r="P28">
        <f>SUM(I28:N28)</f>
        <v>37</v>
      </c>
      <c r="Q28" s="9">
        <f t="shared" si="4"/>
        <v>2</v>
      </c>
      <c r="R28" s="6">
        <v>20</v>
      </c>
      <c r="S28" s="7">
        <f t="shared" si="5"/>
        <v>51.31578947368421</v>
      </c>
      <c r="T28" s="7">
        <f t="shared" si="6"/>
        <v>20.013157894736842</v>
      </c>
      <c r="U28" s="8">
        <f t="shared" si="3"/>
        <v>3.8</v>
      </c>
    </row>
    <row r="29" spans="1:21" ht="12.75">
      <c r="A29" s="3"/>
      <c r="B29" s="1"/>
      <c r="O29" s="2"/>
      <c r="Q29" s="5"/>
      <c r="R29" s="6"/>
      <c r="S29" s="7"/>
      <c r="T29" s="7"/>
      <c r="U29" s="8"/>
    </row>
    <row r="30" spans="1:20" ht="12.75">
      <c r="A30" s="3"/>
      <c r="B30" s="1"/>
      <c r="O30" s="2"/>
      <c r="Q30" s="5"/>
      <c r="R30" s="6"/>
      <c r="S30" s="7"/>
      <c r="T30" s="7"/>
    </row>
    <row r="31" spans="1:20" ht="12.75">
      <c r="A31" s="3"/>
      <c r="B31" s="1" t="s">
        <v>48</v>
      </c>
      <c r="O31" s="2"/>
      <c r="Q31" s="5"/>
      <c r="R31" s="6"/>
      <c r="S31" s="7"/>
      <c r="T31" s="7"/>
    </row>
    <row r="32" spans="1:20" ht="12.75">
      <c r="A32" s="3"/>
      <c r="B32" s="1" t="s">
        <v>49</v>
      </c>
      <c r="O32" s="2"/>
      <c r="Q32" s="5"/>
      <c r="R32" s="6"/>
      <c r="S32" s="7"/>
      <c r="T32" s="7"/>
    </row>
    <row r="33" spans="1:20" ht="12.75">
      <c r="A33" s="3"/>
      <c r="B33" s="1"/>
      <c r="O33" s="2"/>
      <c r="Q33" s="5"/>
      <c r="R33" s="6"/>
      <c r="S33" s="7"/>
      <c r="T33" s="7"/>
    </row>
    <row r="34" spans="1:20" ht="12.75">
      <c r="A34" s="4" t="s">
        <v>28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5"/>
      <c r="R34" s="6"/>
      <c r="S34" s="7"/>
      <c r="T34" s="7"/>
    </row>
    <row r="35" ht="12.75">
      <c r="B35" s="1"/>
    </row>
    <row r="36" spans="1:15" ht="12.75">
      <c r="A36" s="3"/>
      <c r="B36" s="1"/>
      <c r="O36" s="2"/>
    </row>
  </sheetData>
  <mergeCells count="1">
    <mergeCell ref="A34:P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IVAN</cp:lastModifiedBy>
  <dcterms:created xsi:type="dcterms:W3CDTF">2010-10-10T16:56:03Z</dcterms:created>
  <dcterms:modified xsi:type="dcterms:W3CDTF">2011-03-29T13:54:50Z</dcterms:modified>
  <cp:category/>
  <cp:version/>
  <cp:contentType/>
  <cp:contentStatus/>
</cp:coreProperties>
</file>