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F-D" sheetId="1" r:id="rId1"/>
    <sheet name="КПД" sheetId="2" r:id="rId2"/>
    <sheet name="Y" sheetId="3" r:id="rId3"/>
    <sheet name="Z" sheetId="4" r:id="rId4"/>
  </sheets>
  <definedNames/>
  <calcPr fullCalcOnLoad="1"/>
</workbook>
</file>

<file path=xl/sharedStrings.xml><?xml version="1.0" encoding="utf-8"?>
<sst xmlns="http://schemas.openxmlformats.org/spreadsheetml/2006/main" count="220" uniqueCount="47">
  <si>
    <t>Имя</t>
  </si>
  <si>
    <t>Итого</t>
  </si>
  <si>
    <t>F-D</t>
  </si>
  <si>
    <t>КПД %</t>
  </si>
  <si>
    <t>Y</t>
  </si>
  <si>
    <t>Z</t>
  </si>
  <si>
    <t>&gt;VooDoo Doll&lt;</t>
  </si>
  <si>
    <t>NBAH79RUS</t>
  </si>
  <si>
    <t>Skarlett</t>
  </si>
  <si>
    <t>On|losT|yura</t>
  </si>
  <si>
    <t>~Carwet~FS™</t>
  </si>
  <si>
    <t>~FocS~Koljan(45rus)™</t>
  </si>
  <si>
    <t>ILYA_KZ</t>
  </si>
  <si>
    <t>~Mr.Egoist~™</t>
  </si>
  <si>
    <t>tolyqwas</t>
  </si>
  <si>
    <t>9 11</t>
  </si>
  <si>
    <t>~Mr.Liman~™</t>
  </si>
  <si>
    <t>~ Mr.Keks~™</t>
  </si>
  <si>
    <t>~Mr.Andro~™</t>
  </si>
  <si>
    <t>CnuH0gpbI3</t>
  </si>
  <si>
    <t>~Mr.Rescuer~™</t>
  </si>
  <si>
    <t>|k9|4yBa4ek</t>
  </si>
  <si>
    <t>Vovan(курья)RUS™</t>
  </si>
  <si>
    <t>H I T M A N(Курья)</t>
  </si>
  <si>
    <t>6aHDuT(Rus)</t>
  </si>
  <si>
    <t>Istanbul Drums</t>
  </si>
  <si>
    <t>Konigsberg (RUS) 001</t>
  </si>
  <si>
    <t>~Mr.Fix~™</t>
  </si>
  <si>
    <t>ROSTIK G.R.U</t>
  </si>
  <si>
    <t>Фраги F</t>
  </si>
  <si>
    <t>Смерти D</t>
  </si>
  <si>
    <t>F</t>
  </si>
  <si>
    <t>D</t>
  </si>
  <si>
    <t>ТДМ</t>
  </si>
  <si>
    <t>DM</t>
  </si>
  <si>
    <t>~Major Curl~FS™</t>
  </si>
  <si>
    <t>el Carlos Alonso</t>
  </si>
  <si>
    <t>SkAl</t>
  </si>
  <si>
    <t>Время</t>
  </si>
  <si>
    <t>Т</t>
  </si>
  <si>
    <t>КПД = F/(F+D)*100%</t>
  </si>
  <si>
    <t>Профессионализм Y=F^2/(F+D)</t>
  </si>
  <si>
    <t>Активность Z=(F+D)/T</t>
  </si>
  <si>
    <t>Команда А</t>
  </si>
  <si>
    <t>Выбывшие</t>
  </si>
  <si>
    <t>Команда B</t>
  </si>
  <si>
    <t>Тушек загублено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</si>
</sst>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dashed"/>
      <right style="hair"/>
      <top style="hair"/>
      <bottom style="hair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ashed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textRotation="90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 horizontal="center" vertical="center" textRotation="90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4" borderId="1" xfId="0" applyFill="1" applyBorder="1" applyAlignment="1">
      <alignment/>
    </xf>
    <xf numFmtId="172" fontId="0" fillId="4" borderId="1" xfId="0" applyNumberFormat="1" applyFill="1" applyBorder="1" applyAlignment="1">
      <alignment/>
    </xf>
    <xf numFmtId="2" fontId="0" fillId="4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17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6" borderId="2" xfId="0" applyFill="1" applyBorder="1" applyAlignment="1">
      <alignment horizontal="center" vertical="center" textRotation="90"/>
    </xf>
    <xf numFmtId="0" fontId="0" fillId="6" borderId="0" xfId="0" applyFill="1" applyBorder="1" applyAlignment="1">
      <alignment horizontal="center" vertical="center" textRotation="90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172" fontId="0" fillId="0" borderId="3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4" borderId="4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4" borderId="5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6" xfId="0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4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center" vertical="top"/>
    </xf>
    <xf numFmtId="172" fontId="3" fillId="0" borderId="1" xfId="0" applyNumberFormat="1" applyFont="1" applyBorder="1" applyAlignment="1">
      <alignment/>
    </xf>
    <xf numFmtId="172" fontId="3" fillId="4" borderId="1" xfId="0" applyNumberFormat="1" applyFont="1" applyFill="1" applyBorder="1" applyAlignment="1">
      <alignment/>
    </xf>
    <xf numFmtId="172" fontId="3" fillId="2" borderId="1" xfId="0" applyNumberFormat="1" applyFont="1" applyFill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3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4" borderId="1" xfId="0" applyNumberFormat="1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1">
      <selection activeCell="U44" sqref="U44"/>
    </sheetView>
  </sheetViews>
  <sheetFormatPr defaultColWidth="9.140625" defaultRowHeight="12.75"/>
  <cols>
    <col min="1" max="1" width="4.140625" style="0" customWidth="1"/>
    <col min="2" max="2" width="20.7109375" style="0" customWidth="1"/>
    <col min="3" max="3" width="3.140625" style="0" customWidth="1"/>
    <col min="4" max="4" width="3.421875" style="0" customWidth="1"/>
    <col min="5" max="5" width="3.57421875" style="0" customWidth="1"/>
    <col min="6" max="6" width="3.421875" style="0" customWidth="1"/>
    <col min="7" max="8" width="3.57421875" style="0" customWidth="1"/>
    <col min="9" max="9" width="3.140625" style="0" customWidth="1"/>
    <col min="10" max="10" width="3.28125" style="0" customWidth="1"/>
    <col min="11" max="12" width="5.57421875" style="0" customWidth="1"/>
    <col min="13" max="13" width="6.421875" style="0" customWidth="1"/>
    <col min="14" max="15" width="7.140625" style="0" customWidth="1"/>
    <col min="16" max="16" width="7.421875" style="0" customWidth="1"/>
    <col min="17" max="17" width="7.00390625" style="0" customWidth="1"/>
  </cols>
  <sheetData>
    <row r="1" spans="1:17" ht="12.75">
      <c r="A1" s="7" t="s">
        <v>33</v>
      </c>
      <c r="B1" s="8" t="s">
        <v>0</v>
      </c>
      <c r="C1" s="9" t="s">
        <v>29</v>
      </c>
      <c r="D1" s="9"/>
      <c r="E1" s="9"/>
      <c r="F1" s="9"/>
      <c r="G1" s="9" t="s">
        <v>30</v>
      </c>
      <c r="H1" s="9"/>
      <c r="I1" s="9"/>
      <c r="J1" s="26"/>
      <c r="K1" s="31" t="s">
        <v>1</v>
      </c>
      <c r="L1" s="9"/>
      <c r="M1" s="9"/>
      <c r="N1" s="10" t="s">
        <v>38</v>
      </c>
      <c r="O1" s="8" t="s">
        <v>3</v>
      </c>
      <c r="P1" s="8" t="s">
        <v>4</v>
      </c>
      <c r="Q1" s="8" t="s">
        <v>5</v>
      </c>
    </row>
    <row r="2" spans="1:17" ht="12.75">
      <c r="A2" s="7"/>
      <c r="B2" s="8"/>
      <c r="C2" s="10">
        <v>1</v>
      </c>
      <c r="D2" s="10">
        <v>2</v>
      </c>
      <c r="E2" s="10">
        <v>3</v>
      </c>
      <c r="F2" s="10">
        <v>4</v>
      </c>
      <c r="G2" s="10">
        <v>1</v>
      </c>
      <c r="H2" s="10">
        <v>2</v>
      </c>
      <c r="I2" s="10">
        <v>3</v>
      </c>
      <c r="J2" s="27">
        <v>4</v>
      </c>
      <c r="K2" s="32" t="s">
        <v>31</v>
      </c>
      <c r="L2" s="10" t="s">
        <v>32</v>
      </c>
      <c r="M2" s="42" t="s">
        <v>2</v>
      </c>
      <c r="N2" s="10" t="s">
        <v>39</v>
      </c>
      <c r="O2" s="8"/>
      <c r="P2" s="8"/>
      <c r="Q2" s="8"/>
    </row>
    <row r="3" spans="1:17" ht="12.75" customHeight="1">
      <c r="A3" s="7"/>
      <c r="B3" s="11" t="s">
        <v>20</v>
      </c>
      <c r="C3" s="14">
        <v>51</v>
      </c>
      <c r="D3" s="14">
        <v>48</v>
      </c>
      <c r="E3" s="14">
        <v>76</v>
      </c>
      <c r="F3" s="14">
        <v>51</v>
      </c>
      <c r="G3" s="14">
        <v>41</v>
      </c>
      <c r="H3" s="14">
        <v>33</v>
      </c>
      <c r="I3" s="14">
        <v>35</v>
      </c>
      <c r="J3" s="29">
        <v>46</v>
      </c>
      <c r="K3" s="34">
        <f>SUM(C3:F3)</f>
        <v>226</v>
      </c>
      <c r="L3" s="14">
        <f>SUM(G3:J3)</f>
        <v>155</v>
      </c>
      <c r="M3" s="44">
        <f>K3-L3</f>
        <v>71</v>
      </c>
      <c r="N3" s="14">
        <v>80</v>
      </c>
      <c r="O3" s="15">
        <f>K3/(K3+L3)*100</f>
        <v>59.31758530183727</v>
      </c>
      <c r="P3" s="15">
        <f>K3*K3/(K3+L3)</f>
        <v>134.05774278215222</v>
      </c>
      <c r="Q3" s="16">
        <f>(K3+L3)/N3</f>
        <v>4.7625</v>
      </c>
    </row>
    <row r="4" spans="1:17" ht="12.75">
      <c r="A4" s="7"/>
      <c r="B4" s="11" t="s">
        <v>6</v>
      </c>
      <c r="C4" s="11">
        <v>37</v>
      </c>
      <c r="D4" s="11">
        <v>42</v>
      </c>
      <c r="E4" s="11">
        <v>32</v>
      </c>
      <c r="F4" s="11">
        <v>43</v>
      </c>
      <c r="G4" s="11">
        <v>24</v>
      </c>
      <c r="H4" s="11">
        <v>28</v>
      </c>
      <c r="I4" s="11">
        <v>32</v>
      </c>
      <c r="J4" s="28">
        <v>37</v>
      </c>
      <c r="K4" s="33">
        <f>SUM(C4:F4)</f>
        <v>154</v>
      </c>
      <c r="L4" s="11">
        <f>SUM(G4:J4)</f>
        <v>121</v>
      </c>
      <c r="M4" s="43">
        <f>K4-L4</f>
        <v>33</v>
      </c>
      <c r="N4" s="11">
        <v>80</v>
      </c>
      <c r="O4" s="12">
        <f>K4/(K4+L4)*100</f>
        <v>56.00000000000001</v>
      </c>
      <c r="P4" s="12">
        <f>K4*K4/(K4+L4)</f>
        <v>86.24</v>
      </c>
      <c r="Q4" s="13">
        <f>(K4+L4)/N4</f>
        <v>3.4375</v>
      </c>
    </row>
    <row r="5" spans="1:17" ht="12.75">
      <c r="A5" s="7"/>
      <c r="B5" s="11" t="s">
        <v>12</v>
      </c>
      <c r="C5" s="11">
        <v>49</v>
      </c>
      <c r="D5" s="11">
        <v>48</v>
      </c>
      <c r="E5" s="11">
        <v>23</v>
      </c>
      <c r="F5" s="17"/>
      <c r="G5" s="11">
        <v>33</v>
      </c>
      <c r="H5" s="11">
        <v>41</v>
      </c>
      <c r="I5" s="11">
        <v>14</v>
      </c>
      <c r="J5" s="30"/>
      <c r="K5" s="33">
        <f>SUM(C5:F5)</f>
        <v>120</v>
      </c>
      <c r="L5" s="11">
        <f>SUM(G5:J5)</f>
        <v>88</v>
      </c>
      <c r="M5" s="43">
        <f>K5-L5</f>
        <v>32</v>
      </c>
      <c r="N5" s="11">
        <v>60</v>
      </c>
      <c r="O5" s="12">
        <f>K5/(K5+L5)*100</f>
        <v>57.692307692307686</v>
      </c>
      <c r="P5" s="12">
        <f>K5*K5/(K5+L5)</f>
        <v>69.23076923076923</v>
      </c>
      <c r="Q5" s="13">
        <f>(K5+L5)/N5</f>
        <v>3.466666666666667</v>
      </c>
    </row>
    <row r="6" spans="1:17" ht="12.75">
      <c r="A6" s="7"/>
      <c r="B6" s="11" t="s">
        <v>9</v>
      </c>
      <c r="C6" s="11">
        <v>39</v>
      </c>
      <c r="D6" s="11">
        <v>38</v>
      </c>
      <c r="E6" s="11">
        <v>37</v>
      </c>
      <c r="F6" s="11">
        <v>39</v>
      </c>
      <c r="G6" s="11">
        <v>26</v>
      </c>
      <c r="H6" s="11">
        <v>18</v>
      </c>
      <c r="I6" s="11">
        <v>40</v>
      </c>
      <c r="J6" s="28">
        <v>47</v>
      </c>
      <c r="K6" s="33">
        <f>SUM(C6:F6)</f>
        <v>153</v>
      </c>
      <c r="L6" s="11">
        <f>SUM(G6:J6)</f>
        <v>131</v>
      </c>
      <c r="M6" s="43">
        <f>K6-L6</f>
        <v>22</v>
      </c>
      <c r="N6" s="11">
        <v>80</v>
      </c>
      <c r="O6" s="12">
        <f>K6/(K6+L6)*100</f>
        <v>53.87323943661971</v>
      </c>
      <c r="P6" s="12">
        <f>K6*K6/(K6+L6)</f>
        <v>82.42605633802818</v>
      </c>
      <c r="Q6" s="13">
        <f>(K6+L6)/N6</f>
        <v>3.55</v>
      </c>
    </row>
    <row r="7" spans="1:17" ht="12.75">
      <c r="A7" s="7"/>
      <c r="B7" s="11" t="s">
        <v>16</v>
      </c>
      <c r="C7" s="11">
        <v>37</v>
      </c>
      <c r="D7" s="11">
        <v>35</v>
      </c>
      <c r="E7" s="11">
        <v>51</v>
      </c>
      <c r="F7" s="11">
        <v>54</v>
      </c>
      <c r="G7" s="11">
        <v>37</v>
      </c>
      <c r="H7" s="11">
        <v>34</v>
      </c>
      <c r="I7" s="11">
        <v>37</v>
      </c>
      <c r="J7" s="28">
        <v>47</v>
      </c>
      <c r="K7" s="33">
        <f>SUM(C7:F7)</f>
        <v>177</v>
      </c>
      <c r="L7" s="11">
        <f>SUM(G7:J7)</f>
        <v>155</v>
      </c>
      <c r="M7" s="43">
        <f>K7-L7</f>
        <v>22</v>
      </c>
      <c r="N7" s="11">
        <v>80</v>
      </c>
      <c r="O7" s="12">
        <f>K7/(K7+L7)*100</f>
        <v>53.31325301204819</v>
      </c>
      <c r="P7" s="12">
        <f>K7*K7/(K7+L7)</f>
        <v>94.3644578313253</v>
      </c>
      <c r="Q7" s="13">
        <f>(K7+L7)/N7</f>
        <v>4.15</v>
      </c>
    </row>
    <row r="8" spans="1:17" ht="12.75">
      <c r="A8" s="7"/>
      <c r="B8" s="11" t="s">
        <v>18</v>
      </c>
      <c r="C8" s="14">
        <v>61</v>
      </c>
      <c r="D8" s="14">
        <v>46</v>
      </c>
      <c r="E8" s="14">
        <v>43</v>
      </c>
      <c r="F8" s="14">
        <v>45</v>
      </c>
      <c r="G8" s="14">
        <v>31</v>
      </c>
      <c r="H8" s="14">
        <v>45</v>
      </c>
      <c r="I8" s="14">
        <v>45</v>
      </c>
      <c r="J8" s="29">
        <v>56</v>
      </c>
      <c r="K8" s="34">
        <f>SUM(C8:F8)</f>
        <v>195</v>
      </c>
      <c r="L8" s="14">
        <f>SUM(G8:J8)</f>
        <v>177</v>
      </c>
      <c r="M8" s="44">
        <f>K8-L8</f>
        <v>18</v>
      </c>
      <c r="N8" s="14">
        <v>80</v>
      </c>
      <c r="O8" s="15">
        <f>K8/(K8+L8)*100</f>
        <v>52.41935483870967</v>
      </c>
      <c r="P8" s="15">
        <f>K8*K8/(K8+L8)</f>
        <v>102.21774193548387</v>
      </c>
      <c r="Q8" s="16">
        <f>(K8+L8)/N8</f>
        <v>4.65</v>
      </c>
    </row>
    <row r="9" spans="1:17" ht="12.75">
      <c r="A9" s="7"/>
      <c r="B9" s="11" t="s">
        <v>7</v>
      </c>
      <c r="C9" s="14">
        <v>23</v>
      </c>
      <c r="D9" s="14">
        <v>39</v>
      </c>
      <c r="E9" s="14">
        <v>37</v>
      </c>
      <c r="F9" s="14">
        <v>47</v>
      </c>
      <c r="G9" s="14">
        <v>30</v>
      </c>
      <c r="H9" s="14">
        <v>21</v>
      </c>
      <c r="I9" s="14">
        <v>38</v>
      </c>
      <c r="J9" s="29">
        <v>40</v>
      </c>
      <c r="K9" s="34">
        <f>SUM(C9:F9)</f>
        <v>146</v>
      </c>
      <c r="L9" s="14">
        <f>SUM(G9:J9)</f>
        <v>129</v>
      </c>
      <c r="M9" s="44">
        <f>K9-L9</f>
        <v>17</v>
      </c>
      <c r="N9" s="14">
        <v>80</v>
      </c>
      <c r="O9" s="15">
        <f>K9/(K9+L9)*100</f>
        <v>53.090909090909086</v>
      </c>
      <c r="P9" s="15">
        <f>K9*K9/(K9+L9)</f>
        <v>77.51272727272728</v>
      </c>
      <c r="Q9" s="16">
        <f>(K9+L9)/N9</f>
        <v>3.4375</v>
      </c>
    </row>
    <row r="10" spans="1:17" ht="12.75">
      <c r="A10" s="7"/>
      <c r="B10" s="11" t="s">
        <v>37</v>
      </c>
      <c r="C10" s="14">
        <v>16</v>
      </c>
      <c r="D10" s="17"/>
      <c r="E10" s="17"/>
      <c r="F10" s="17"/>
      <c r="G10" s="14">
        <v>7</v>
      </c>
      <c r="H10" s="17"/>
      <c r="I10" s="17"/>
      <c r="J10" s="30"/>
      <c r="K10" s="34">
        <f>SUM(C10:F10)</f>
        <v>16</v>
      </c>
      <c r="L10" s="14">
        <f>SUM(G10:J10)</f>
        <v>7</v>
      </c>
      <c r="M10" s="44">
        <f>K10-L10</f>
        <v>9</v>
      </c>
      <c r="N10" s="14">
        <v>20</v>
      </c>
      <c r="O10" s="15">
        <f>K10/(K10+L10)*100</f>
        <v>69.56521739130434</v>
      </c>
      <c r="P10" s="15">
        <f>K10*K10/(K10+L10)</f>
        <v>11.130434782608695</v>
      </c>
      <c r="Q10" s="16">
        <f>(K10+L10)/N10</f>
        <v>1.15</v>
      </c>
    </row>
    <row r="11" spans="1:17" ht="12.75">
      <c r="A11" s="7"/>
      <c r="B11" s="11" t="s">
        <v>35</v>
      </c>
      <c r="C11" s="14">
        <v>27</v>
      </c>
      <c r="D11" s="14">
        <v>27</v>
      </c>
      <c r="E11" s="14">
        <v>38</v>
      </c>
      <c r="F11" s="14">
        <v>56</v>
      </c>
      <c r="G11" s="14">
        <v>33</v>
      </c>
      <c r="H11" s="14">
        <v>27</v>
      </c>
      <c r="I11" s="14">
        <v>44</v>
      </c>
      <c r="J11" s="29">
        <v>37</v>
      </c>
      <c r="K11" s="34">
        <f>SUM(C11:F11)</f>
        <v>148</v>
      </c>
      <c r="L11" s="14">
        <f>SUM(G11:J11)</f>
        <v>141</v>
      </c>
      <c r="M11" s="44">
        <f>K11-L11</f>
        <v>7</v>
      </c>
      <c r="N11" s="14">
        <v>40</v>
      </c>
      <c r="O11" s="15">
        <f>K11/(K11+L11)*100</f>
        <v>51.21107266435986</v>
      </c>
      <c r="P11" s="15">
        <f>K11*K11/(K11+L11)</f>
        <v>75.7923875432526</v>
      </c>
      <c r="Q11" s="16">
        <f>(K11+L11)/N11</f>
        <v>7.225</v>
      </c>
    </row>
    <row r="12" spans="1:17" ht="12.75">
      <c r="A12" s="7"/>
      <c r="B12" s="11" t="s">
        <v>28</v>
      </c>
      <c r="C12" s="14">
        <v>37</v>
      </c>
      <c r="D12" s="14">
        <v>27</v>
      </c>
      <c r="E12" s="14">
        <v>38</v>
      </c>
      <c r="F12" s="14">
        <v>40</v>
      </c>
      <c r="G12" s="14">
        <v>24</v>
      </c>
      <c r="H12" s="14">
        <v>31</v>
      </c>
      <c r="I12" s="14">
        <v>38</v>
      </c>
      <c r="J12" s="29">
        <v>44</v>
      </c>
      <c r="K12" s="34">
        <f>SUM(C12:F12)</f>
        <v>142</v>
      </c>
      <c r="L12" s="14">
        <f>SUM(G12:J12)</f>
        <v>137</v>
      </c>
      <c r="M12" s="44">
        <f>K12-L12</f>
        <v>5</v>
      </c>
      <c r="N12" s="14">
        <v>40</v>
      </c>
      <c r="O12" s="15">
        <f>K12/(K12+L12)*100</f>
        <v>50.89605734767025</v>
      </c>
      <c r="P12" s="15">
        <f>K12*K12/(K12+L12)</f>
        <v>72.27240143369175</v>
      </c>
      <c r="Q12" s="16">
        <f>(K12+L12)/N12</f>
        <v>6.975</v>
      </c>
    </row>
    <row r="13" spans="1:17" ht="12.75">
      <c r="A13" s="7"/>
      <c r="B13" s="11" t="s">
        <v>36</v>
      </c>
      <c r="C13" s="11">
        <v>13</v>
      </c>
      <c r="D13" s="17"/>
      <c r="E13" s="17"/>
      <c r="F13" s="17"/>
      <c r="G13" s="11">
        <v>11</v>
      </c>
      <c r="H13" s="17"/>
      <c r="I13" s="17"/>
      <c r="J13" s="30"/>
      <c r="K13" s="33">
        <f>SUM(C13:F13)</f>
        <v>13</v>
      </c>
      <c r="L13" s="11">
        <f>SUM(G13:J13)</f>
        <v>11</v>
      </c>
      <c r="M13" s="43">
        <f>K13-L13</f>
        <v>2</v>
      </c>
      <c r="N13" s="11">
        <v>20</v>
      </c>
      <c r="O13" s="12">
        <f>K13/(K13+L13)*100</f>
        <v>54.166666666666664</v>
      </c>
      <c r="P13" s="12">
        <f>K13*K13/(K13+L13)</f>
        <v>7.041666666666667</v>
      </c>
      <c r="Q13" s="13">
        <f>(K13+L13)/N13</f>
        <v>1.2</v>
      </c>
    </row>
    <row r="14" spans="1:17" ht="12.75">
      <c r="A14" s="7"/>
      <c r="B14" s="11" t="s">
        <v>25</v>
      </c>
      <c r="C14" s="14">
        <v>8</v>
      </c>
      <c r="D14" s="17"/>
      <c r="E14" s="17"/>
      <c r="F14" s="17"/>
      <c r="G14" s="14">
        <v>7</v>
      </c>
      <c r="H14" s="17"/>
      <c r="I14" s="17"/>
      <c r="J14" s="30"/>
      <c r="K14" s="34">
        <f>SUM(C14:F14)</f>
        <v>8</v>
      </c>
      <c r="L14" s="14">
        <f>SUM(G14:J14)</f>
        <v>7</v>
      </c>
      <c r="M14" s="44">
        <f>K14-L14</f>
        <v>1</v>
      </c>
      <c r="N14" s="14">
        <v>20</v>
      </c>
      <c r="O14" s="15">
        <f>K14/(K14+L14)*100</f>
        <v>53.333333333333336</v>
      </c>
      <c r="P14" s="15">
        <f>K14*K14/(K14+L14)</f>
        <v>4.266666666666667</v>
      </c>
      <c r="Q14" s="16">
        <f>(K14+L14)/N14</f>
        <v>0.75</v>
      </c>
    </row>
    <row r="15" spans="1:17" ht="12.75">
      <c r="A15" s="7"/>
      <c r="B15" s="11" t="s">
        <v>26</v>
      </c>
      <c r="C15" s="11">
        <v>31</v>
      </c>
      <c r="D15" s="11">
        <v>29</v>
      </c>
      <c r="E15" s="11">
        <v>20</v>
      </c>
      <c r="F15" s="17"/>
      <c r="G15" s="11">
        <v>25</v>
      </c>
      <c r="H15" s="11">
        <v>30</v>
      </c>
      <c r="I15" s="11">
        <v>40</v>
      </c>
      <c r="J15" s="30"/>
      <c r="K15" s="33">
        <f>SUM(C15:F15)</f>
        <v>80</v>
      </c>
      <c r="L15" s="11">
        <f>SUM(G15:J15)</f>
        <v>95</v>
      </c>
      <c r="M15" s="43">
        <f>K15-L15</f>
        <v>-15</v>
      </c>
      <c r="N15" s="11">
        <v>60</v>
      </c>
      <c r="O15" s="12">
        <f>K15/(K15+L15)*100</f>
        <v>45.714285714285715</v>
      </c>
      <c r="P15" s="12">
        <f>K15*K15/(K15+L15)</f>
        <v>36.57142857142857</v>
      </c>
      <c r="Q15" s="13">
        <f>(K15+L15)/N15</f>
        <v>2.9166666666666665</v>
      </c>
    </row>
    <row r="16" spans="1:17" ht="12.75">
      <c r="A16" s="7"/>
      <c r="B16" s="11" t="s">
        <v>8</v>
      </c>
      <c r="C16" s="14">
        <v>26</v>
      </c>
      <c r="D16" s="14">
        <v>38</v>
      </c>
      <c r="E16" s="14">
        <v>29</v>
      </c>
      <c r="F16" s="17"/>
      <c r="G16" s="14">
        <v>41</v>
      </c>
      <c r="H16" s="14">
        <v>23</v>
      </c>
      <c r="I16" s="14">
        <v>45</v>
      </c>
      <c r="J16" s="30"/>
      <c r="K16" s="34">
        <f>SUM(C16:F16)</f>
        <v>93</v>
      </c>
      <c r="L16" s="14">
        <f>SUM(G16:J16)</f>
        <v>109</v>
      </c>
      <c r="M16" s="44">
        <f>K16-L16</f>
        <v>-16</v>
      </c>
      <c r="N16" s="14">
        <v>60</v>
      </c>
      <c r="O16" s="15">
        <f>K16/(K16+L16)*100</f>
        <v>46.03960396039604</v>
      </c>
      <c r="P16" s="15">
        <f>K16*K16/(K16+L16)</f>
        <v>42.81683168316832</v>
      </c>
      <c r="Q16" s="16">
        <f>(K16+L16)/N16</f>
        <v>3.3666666666666667</v>
      </c>
    </row>
    <row r="17" spans="1:17" ht="12.75">
      <c r="A17" s="7"/>
      <c r="B17" s="11" t="s">
        <v>21</v>
      </c>
      <c r="C17" s="11">
        <v>24</v>
      </c>
      <c r="D17" s="17"/>
      <c r="E17" s="17"/>
      <c r="F17" s="17"/>
      <c r="G17" s="11">
        <v>43</v>
      </c>
      <c r="H17" s="17"/>
      <c r="I17" s="17"/>
      <c r="J17" s="30"/>
      <c r="K17" s="33">
        <f>SUM(C17:F17)</f>
        <v>24</v>
      </c>
      <c r="L17" s="11">
        <f>SUM(G17:J17)</f>
        <v>43</v>
      </c>
      <c r="M17" s="43">
        <f>K17-L17</f>
        <v>-19</v>
      </c>
      <c r="N17" s="11">
        <v>20</v>
      </c>
      <c r="O17" s="12">
        <f>K17/(K17+L17)*100</f>
        <v>35.82089552238806</v>
      </c>
      <c r="P17" s="12">
        <f>K17*K17/(K17+L17)</f>
        <v>8.597014925373134</v>
      </c>
      <c r="Q17" s="13">
        <f>(K17+L17)/N17</f>
        <v>3.35</v>
      </c>
    </row>
    <row r="18" spans="1:17" ht="12.75">
      <c r="A18" s="7"/>
      <c r="B18" s="11" t="s">
        <v>10</v>
      </c>
      <c r="C18" s="11">
        <v>28</v>
      </c>
      <c r="D18" s="11">
        <v>26</v>
      </c>
      <c r="E18" s="11">
        <v>19</v>
      </c>
      <c r="F18" s="17"/>
      <c r="G18" s="11">
        <v>33</v>
      </c>
      <c r="H18" s="11">
        <v>25</v>
      </c>
      <c r="I18" s="11">
        <v>36</v>
      </c>
      <c r="J18" s="30"/>
      <c r="K18" s="33">
        <f>SUM(C18:F18)</f>
        <v>73</v>
      </c>
      <c r="L18" s="11">
        <f>SUM(G18:J18)</f>
        <v>94</v>
      </c>
      <c r="M18" s="43">
        <f>K18-L18</f>
        <v>-21</v>
      </c>
      <c r="N18" s="11">
        <v>60</v>
      </c>
      <c r="O18" s="12">
        <f>K18/(K18+L18)*100</f>
        <v>43.712574850299404</v>
      </c>
      <c r="P18" s="12">
        <f>K18*K18/(K18+L18)</f>
        <v>31.910179640718564</v>
      </c>
      <c r="Q18" s="13">
        <f>(K18+L18)/N18</f>
        <v>2.783333333333333</v>
      </c>
    </row>
    <row r="19" spans="1:17" ht="12.75">
      <c r="A19" s="7"/>
      <c r="B19" s="11" t="s">
        <v>27</v>
      </c>
      <c r="C19" s="14">
        <v>34</v>
      </c>
      <c r="D19" s="14">
        <v>36</v>
      </c>
      <c r="E19" s="14">
        <v>37</v>
      </c>
      <c r="F19" s="14">
        <v>44</v>
      </c>
      <c r="G19" s="14">
        <v>36</v>
      </c>
      <c r="H19" s="14">
        <v>37</v>
      </c>
      <c r="I19" s="14">
        <v>38</v>
      </c>
      <c r="J19" s="29">
        <v>63</v>
      </c>
      <c r="K19" s="34">
        <f>SUM(C19:F19)</f>
        <v>151</v>
      </c>
      <c r="L19" s="14">
        <f>SUM(G19:J19)</f>
        <v>174</v>
      </c>
      <c r="M19" s="44">
        <f>K19-L19</f>
        <v>-23</v>
      </c>
      <c r="N19" s="14">
        <v>80</v>
      </c>
      <c r="O19" s="15">
        <f>K19/(K19+L19)*100</f>
        <v>46.46153846153846</v>
      </c>
      <c r="P19" s="15">
        <f>K19*K19/(K19+L19)</f>
        <v>70.15692307692308</v>
      </c>
      <c r="Q19" s="16">
        <f>(K19+L19)/N19</f>
        <v>4.0625</v>
      </c>
    </row>
    <row r="20" spans="1:17" ht="12.75">
      <c r="A20" s="7"/>
      <c r="B20" s="11" t="s">
        <v>19</v>
      </c>
      <c r="C20" s="14">
        <v>25</v>
      </c>
      <c r="D20" s="14">
        <v>23</v>
      </c>
      <c r="E20" s="17"/>
      <c r="F20" s="17"/>
      <c r="G20" s="14">
        <v>38</v>
      </c>
      <c r="H20" s="14">
        <v>36</v>
      </c>
      <c r="I20" s="17"/>
      <c r="J20" s="30"/>
      <c r="K20" s="34">
        <f>SUM(C20:F20)</f>
        <v>48</v>
      </c>
      <c r="L20" s="14">
        <f>SUM(G20:J20)</f>
        <v>74</v>
      </c>
      <c r="M20" s="44">
        <f>K20-L20</f>
        <v>-26</v>
      </c>
      <c r="N20" s="14">
        <v>40</v>
      </c>
      <c r="O20" s="15">
        <f>K20/(K20+L20)*100</f>
        <v>39.34426229508197</v>
      </c>
      <c r="P20" s="15">
        <f>K20*K20/(K20+L20)</f>
        <v>18.885245901639344</v>
      </c>
      <c r="Q20" s="16">
        <f>(K20+L20)/N20</f>
        <v>3.05</v>
      </c>
    </row>
    <row r="21" spans="1:17" ht="12.75">
      <c r="A21" s="7"/>
      <c r="B21" s="11" t="s">
        <v>14</v>
      </c>
      <c r="C21" s="14">
        <v>19</v>
      </c>
      <c r="D21" s="14">
        <v>12</v>
      </c>
      <c r="E21" s="17"/>
      <c r="F21" s="17"/>
      <c r="G21" s="14">
        <v>33</v>
      </c>
      <c r="H21" s="14">
        <v>36</v>
      </c>
      <c r="I21" s="17"/>
      <c r="J21" s="30"/>
      <c r="K21" s="34">
        <f>SUM(C21:F21)</f>
        <v>31</v>
      </c>
      <c r="L21" s="14">
        <f>SUM(G21:J21)</f>
        <v>69</v>
      </c>
      <c r="M21" s="44">
        <f>K21-L21</f>
        <v>-38</v>
      </c>
      <c r="N21" s="14">
        <v>40</v>
      </c>
      <c r="O21" s="15">
        <f>K21/(K21+L21)*100</f>
        <v>31</v>
      </c>
      <c r="P21" s="15">
        <f>K21*K21/(K21+L21)</f>
        <v>9.61</v>
      </c>
      <c r="Q21" s="16">
        <f>(K21+L21)/N21</f>
        <v>2.5</v>
      </c>
    </row>
    <row r="22" spans="1:17" ht="12.75">
      <c r="A22" s="7"/>
      <c r="B22" s="11" t="s">
        <v>15</v>
      </c>
      <c r="C22" s="11">
        <v>27</v>
      </c>
      <c r="D22" s="11">
        <v>33</v>
      </c>
      <c r="E22" s="11">
        <v>50</v>
      </c>
      <c r="F22" s="11">
        <v>54</v>
      </c>
      <c r="G22" s="11">
        <v>42</v>
      </c>
      <c r="H22" s="11">
        <v>51</v>
      </c>
      <c r="I22" s="11">
        <v>50</v>
      </c>
      <c r="J22" s="28">
        <v>59</v>
      </c>
      <c r="K22" s="33">
        <f>SUM(C22:F22)</f>
        <v>164</v>
      </c>
      <c r="L22" s="11">
        <f>SUM(G22:J22)</f>
        <v>202</v>
      </c>
      <c r="M22" s="43">
        <f>K22-L22</f>
        <v>-38</v>
      </c>
      <c r="N22" s="11">
        <v>80</v>
      </c>
      <c r="O22" s="12">
        <f>K22/(K22+L22)*100</f>
        <v>44.80874316939891</v>
      </c>
      <c r="P22" s="12">
        <f>K22*K22/(K22+L22)</f>
        <v>73.48633879781421</v>
      </c>
      <c r="Q22" s="13">
        <f>(K22+L22)/N22</f>
        <v>4.575</v>
      </c>
    </row>
    <row r="23" spans="1:17" ht="12.75">
      <c r="A23" s="7"/>
      <c r="B23" s="11" t="s">
        <v>11</v>
      </c>
      <c r="C23" s="11">
        <v>22</v>
      </c>
      <c r="D23" s="11">
        <v>13</v>
      </c>
      <c r="E23" s="17"/>
      <c r="F23" s="17"/>
      <c r="G23" s="11">
        <v>42</v>
      </c>
      <c r="H23" s="11">
        <v>41</v>
      </c>
      <c r="I23" s="17"/>
      <c r="J23" s="30"/>
      <c r="K23" s="33">
        <f>SUM(C23:F23)</f>
        <v>35</v>
      </c>
      <c r="L23" s="11">
        <f>SUM(G23:J23)</f>
        <v>83</v>
      </c>
      <c r="M23" s="43">
        <f>K23-L23</f>
        <v>-48</v>
      </c>
      <c r="N23" s="11">
        <v>40</v>
      </c>
      <c r="O23" s="12">
        <f>K23/(K23+L23)*100</f>
        <v>29.66101694915254</v>
      </c>
      <c r="P23" s="12">
        <f>K23*K23/(K23+L23)</f>
        <v>10.38135593220339</v>
      </c>
      <c r="Q23" s="13">
        <f>(K23+L23)/N23</f>
        <v>2.95</v>
      </c>
    </row>
    <row r="24" spans="1:17" ht="12.75">
      <c r="A24" s="7"/>
      <c r="B24" s="11" t="s">
        <v>13</v>
      </c>
      <c r="C24" s="17"/>
      <c r="D24" s="17"/>
      <c r="E24" s="17"/>
      <c r="F24" s="17"/>
      <c r="G24" s="17"/>
      <c r="H24" s="17"/>
      <c r="I24" s="17"/>
      <c r="J24" s="30"/>
      <c r="K24" s="35"/>
      <c r="L24" s="17"/>
      <c r="M24" s="45"/>
      <c r="N24" s="17"/>
      <c r="O24" s="18"/>
      <c r="P24" s="18"/>
      <c r="Q24" s="19"/>
    </row>
    <row r="25" spans="1:17" ht="12.75">
      <c r="A25" s="7"/>
      <c r="B25" s="11" t="s">
        <v>17</v>
      </c>
      <c r="C25" s="17"/>
      <c r="D25" s="17"/>
      <c r="E25" s="17"/>
      <c r="F25" s="17"/>
      <c r="G25" s="17"/>
      <c r="H25" s="17"/>
      <c r="I25" s="17"/>
      <c r="J25" s="30"/>
      <c r="K25" s="35"/>
      <c r="L25" s="17"/>
      <c r="M25" s="45"/>
      <c r="N25" s="17"/>
      <c r="O25" s="18"/>
      <c r="P25" s="18"/>
      <c r="Q25" s="19"/>
    </row>
    <row r="26" spans="1:17" ht="12.75">
      <c r="A26" s="7"/>
      <c r="B26" s="11" t="s">
        <v>22</v>
      </c>
      <c r="C26" s="17"/>
      <c r="D26" s="17"/>
      <c r="E26" s="17"/>
      <c r="F26" s="17"/>
      <c r="G26" s="17"/>
      <c r="H26" s="17"/>
      <c r="I26" s="17"/>
      <c r="J26" s="30"/>
      <c r="K26" s="35"/>
      <c r="L26" s="17"/>
      <c r="M26" s="45"/>
      <c r="N26" s="17"/>
      <c r="O26" s="18"/>
      <c r="P26" s="18"/>
      <c r="Q26" s="19"/>
    </row>
    <row r="27" spans="1:17" ht="12.75">
      <c r="A27" s="7"/>
      <c r="B27" s="11" t="s">
        <v>23</v>
      </c>
      <c r="C27" s="17"/>
      <c r="D27" s="17"/>
      <c r="E27" s="17"/>
      <c r="F27" s="17"/>
      <c r="G27" s="17"/>
      <c r="H27" s="17"/>
      <c r="I27" s="17"/>
      <c r="J27" s="30"/>
      <c r="K27" s="35"/>
      <c r="L27" s="17"/>
      <c r="M27" s="45"/>
      <c r="N27" s="17"/>
      <c r="O27" s="18"/>
      <c r="P27" s="18"/>
      <c r="Q27" s="19"/>
    </row>
    <row r="28" spans="1:17" ht="12.75">
      <c r="A28" s="7"/>
      <c r="B28" s="11" t="s">
        <v>24</v>
      </c>
      <c r="C28" s="17"/>
      <c r="D28" s="17"/>
      <c r="E28" s="17"/>
      <c r="F28" s="17"/>
      <c r="G28" s="17"/>
      <c r="H28" s="17"/>
      <c r="I28" s="17"/>
      <c r="J28" s="30"/>
      <c r="K28" s="35"/>
      <c r="L28" s="17"/>
      <c r="M28" s="45"/>
      <c r="N28" s="17"/>
      <c r="O28" s="18"/>
      <c r="P28" s="18"/>
      <c r="Q28" s="19"/>
    </row>
    <row r="29" spans="1:17" ht="12.75">
      <c r="A29" s="3"/>
      <c r="K29" s="36"/>
      <c r="L29" s="37">
        <f>SUM(L3:L28)</f>
        <v>2202</v>
      </c>
      <c r="M29" s="46"/>
      <c r="N29" s="38"/>
      <c r="O29" s="39"/>
      <c r="P29" s="39"/>
      <c r="Q29" s="40"/>
    </row>
    <row r="30" spans="11:17" ht="12.75">
      <c r="K30" s="36"/>
      <c r="L30" s="38"/>
      <c r="M30" s="46"/>
      <c r="N30" s="38"/>
      <c r="O30" s="39"/>
      <c r="P30" s="39"/>
      <c r="Q30" s="40"/>
    </row>
    <row r="31" spans="1:17" ht="12.75">
      <c r="A31" s="21" t="s">
        <v>34</v>
      </c>
      <c r="B31" s="22"/>
      <c r="C31" s="23"/>
      <c r="D31" s="23"/>
      <c r="E31" s="23"/>
      <c r="F31" s="23"/>
      <c r="G31" s="23"/>
      <c r="H31" s="23"/>
      <c r="I31" s="23"/>
      <c r="J31" s="23"/>
      <c r="K31" s="41"/>
      <c r="L31" s="22"/>
      <c r="M31" s="47"/>
      <c r="N31" s="22"/>
      <c r="O31" s="24"/>
      <c r="P31" s="24"/>
      <c r="Q31" s="25"/>
    </row>
    <row r="32" spans="1:17" ht="12.75" customHeight="1">
      <c r="A32" s="20"/>
      <c r="B32" s="11" t="s">
        <v>7</v>
      </c>
      <c r="C32" s="27"/>
      <c r="D32" s="59"/>
      <c r="E32" s="59"/>
      <c r="F32" s="60"/>
      <c r="G32" s="27"/>
      <c r="H32" s="61"/>
      <c r="I32" s="61"/>
      <c r="J32" s="62"/>
      <c r="K32" s="27">
        <v>118</v>
      </c>
      <c r="L32" s="27">
        <v>74</v>
      </c>
      <c r="M32" s="43">
        <f aca="true" t="shared" si="0" ref="M32:M39">K32-L32</f>
        <v>44</v>
      </c>
      <c r="N32" s="11">
        <v>30</v>
      </c>
      <c r="O32" s="12">
        <f aca="true" t="shared" si="1" ref="O32:O39">K32/(K32+L32)*100</f>
        <v>61.458333333333336</v>
      </c>
      <c r="P32" s="12">
        <f aca="true" t="shared" si="2" ref="P32:P39">K32*K32/(K32+L32)</f>
        <v>72.52083333333333</v>
      </c>
      <c r="Q32" s="13">
        <f aca="true" t="shared" si="3" ref="Q32:Q39">(K32+L32)/N32</f>
        <v>6.4</v>
      </c>
    </row>
    <row r="33" spans="1:17" ht="12.75">
      <c r="A33" s="20"/>
      <c r="B33" s="11" t="s">
        <v>18</v>
      </c>
      <c r="C33" s="27"/>
      <c r="D33" s="59"/>
      <c r="E33" s="59"/>
      <c r="F33" s="60"/>
      <c r="G33" s="27"/>
      <c r="H33" s="61"/>
      <c r="I33" s="61"/>
      <c r="J33" s="62"/>
      <c r="K33" s="27">
        <v>112</v>
      </c>
      <c r="L33" s="27">
        <v>93</v>
      </c>
      <c r="M33" s="43">
        <f t="shared" si="0"/>
        <v>19</v>
      </c>
      <c r="N33" s="11">
        <v>30</v>
      </c>
      <c r="O33" s="12">
        <f t="shared" si="1"/>
        <v>54.63414634146342</v>
      </c>
      <c r="P33" s="12">
        <f t="shared" si="2"/>
        <v>61.19024390243902</v>
      </c>
      <c r="Q33" s="13">
        <f t="shared" si="3"/>
        <v>6.833333333333333</v>
      </c>
    </row>
    <row r="34" spans="1:17" ht="12.75">
      <c r="A34" s="20"/>
      <c r="B34" s="11" t="s">
        <v>20</v>
      </c>
      <c r="C34" s="27"/>
      <c r="D34" s="59"/>
      <c r="E34" s="59"/>
      <c r="F34" s="60"/>
      <c r="G34" s="27"/>
      <c r="H34" s="61"/>
      <c r="I34" s="61"/>
      <c r="J34" s="62"/>
      <c r="K34" s="27">
        <v>114</v>
      </c>
      <c r="L34" s="27">
        <v>117</v>
      </c>
      <c r="M34" s="43">
        <f t="shared" si="0"/>
        <v>-3</v>
      </c>
      <c r="N34" s="11">
        <v>30</v>
      </c>
      <c r="O34" s="12">
        <f t="shared" si="1"/>
        <v>49.35064935064935</v>
      </c>
      <c r="P34" s="12">
        <f t="shared" si="2"/>
        <v>56.25974025974026</v>
      </c>
      <c r="Q34" s="13">
        <f t="shared" si="3"/>
        <v>7.7</v>
      </c>
    </row>
    <row r="35" spans="1:17" ht="12.75">
      <c r="A35" s="20"/>
      <c r="B35" s="11" t="s">
        <v>16</v>
      </c>
      <c r="C35" s="27"/>
      <c r="D35" s="59"/>
      <c r="E35" s="59"/>
      <c r="F35" s="60"/>
      <c r="G35" s="27"/>
      <c r="H35" s="61"/>
      <c r="I35" s="61"/>
      <c r="J35" s="62"/>
      <c r="K35" s="27">
        <v>101</v>
      </c>
      <c r="L35" s="27">
        <v>106</v>
      </c>
      <c r="M35" s="43">
        <f t="shared" si="0"/>
        <v>-5</v>
      </c>
      <c r="N35" s="11">
        <v>30</v>
      </c>
      <c r="O35" s="12">
        <f t="shared" si="1"/>
        <v>48.792270531400966</v>
      </c>
      <c r="P35" s="12">
        <f t="shared" si="2"/>
        <v>49.28019323671498</v>
      </c>
      <c r="Q35" s="13">
        <f t="shared" si="3"/>
        <v>6.9</v>
      </c>
    </row>
    <row r="36" spans="1:17" ht="12.75">
      <c r="A36" s="20"/>
      <c r="B36" s="11" t="s">
        <v>27</v>
      </c>
      <c r="C36" s="27"/>
      <c r="D36" s="59"/>
      <c r="E36" s="59"/>
      <c r="F36" s="60"/>
      <c r="G36" s="27"/>
      <c r="H36" s="61"/>
      <c r="I36" s="61"/>
      <c r="J36" s="62"/>
      <c r="K36" s="27">
        <v>95</v>
      </c>
      <c r="L36" s="27">
        <v>100</v>
      </c>
      <c r="M36" s="43">
        <f t="shared" si="0"/>
        <v>-5</v>
      </c>
      <c r="N36" s="11">
        <v>30</v>
      </c>
      <c r="O36" s="12">
        <f t="shared" si="1"/>
        <v>48.717948717948715</v>
      </c>
      <c r="P36" s="12">
        <f t="shared" si="2"/>
        <v>46.282051282051285</v>
      </c>
      <c r="Q36" s="13">
        <f t="shared" si="3"/>
        <v>6.5</v>
      </c>
    </row>
    <row r="37" spans="1:17" ht="12.75">
      <c r="A37" s="20"/>
      <c r="B37" s="11" t="s">
        <v>35</v>
      </c>
      <c r="C37" s="27"/>
      <c r="D37" s="59"/>
      <c r="E37" s="59"/>
      <c r="F37" s="60"/>
      <c r="G37" s="27"/>
      <c r="H37" s="61"/>
      <c r="I37" s="61"/>
      <c r="J37" s="62"/>
      <c r="K37" s="27">
        <v>90</v>
      </c>
      <c r="L37" s="27">
        <v>100</v>
      </c>
      <c r="M37" s="43">
        <f t="shared" si="0"/>
        <v>-10</v>
      </c>
      <c r="N37" s="11">
        <v>30</v>
      </c>
      <c r="O37" s="12">
        <f t="shared" si="1"/>
        <v>47.368421052631575</v>
      </c>
      <c r="P37" s="12">
        <f t="shared" si="2"/>
        <v>42.63157894736842</v>
      </c>
      <c r="Q37" s="13">
        <f t="shared" si="3"/>
        <v>6.333333333333333</v>
      </c>
    </row>
    <row r="38" spans="1:17" ht="12.75">
      <c r="A38" s="20"/>
      <c r="B38" s="11" t="s">
        <v>6</v>
      </c>
      <c r="C38" s="27"/>
      <c r="D38" s="59"/>
      <c r="E38" s="59"/>
      <c r="F38" s="60"/>
      <c r="G38" s="27"/>
      <c r="H38" s="61"/>
      <c r="I38" s="61"/>
      <c r="J38" s="62"/>
      <c r="K38" s="27">
        <v>95</v>
      </c>
      <c r="L38" s="27">
        <v>110</v>
      </c>
      <c r="M38" s="43">
        <f t="shared" si="0"/>
        <v>-15</v>
      </c>
      <c r="N38" s="11">
        <v>30</v>
      </c>
      <c r="O38" s="12">
        <f t="shared" si="1"/>
        <v>46.34146341463415</v>
      </c>
      <c r="P38" s="12">
        <f t="shared" si="2"/>
        <v>44.02439024390244</v>
      </c>
      <c r="Q38" s="13">
        <f t="shared" si="3"/>
        <v>6.833333333333333</v>
      </c>
    </row>
    <row r="39" spans="1:17" ht="12.75">
      <c r="A39" s="20"/>
      <c r="B39" s="11" t="s">
        <v>15</v>
      </c>
      <c r="C39" s="27"/>
      <c r="D39" s="59"/>
      <c r="E39" s="59"/>
      <c r="F39" s="60"/>
      <c r="G39" s="27"/>
      <c r="H39" s="61"/>
      <c r="I39" s="61"/>
      <c r="J39" s="62"/>
      <c r="K39" s="27">
        <v>89</v>
      </c>
      <c r="L39" s="27">
        <v>118</v>
      </c>
      <c r="M39" s="43">
        <f t="shared" si="0"/>
        <v>-29</v>
      </c>
      <c r="N39" s="11">
        <v>30</v>
      </c>
      <c r="O39" s="12">
        <f t="shared" si="1"/>
        <v>42.99516908212561</v>
      </c>
      <c r="P39" s="12">
        <f t="shared" si="2"/>
        <v>38.265700483091784</v>
      </c>
      <c r="Q39" s="13">
        <f t="shared" si="3"/>
        <v>6.9</v>
      </c>
    </row>
    <row r="40" spans="1:17" ht="12.75">
      <c r="A40" s="3"/>
      <c r="B40" s="2"/>
      <c r="C40" s="1"/>
      <c r="D40" s="1"/>
      <c r="E40" s="1"/>
      <c r="F40" s="1"/>
      <c r="G40" s="1"/>
      <c r="H40" s="1"/>
      <c r="I40" s="1"/>
      <c r="J40" s="1"/>
      <c r="K40" s="36"/>
      <c r="L40" s="37">
        <f>SUM(L32:L39)</f>
        <v>818</v>
      </c>
      <c r="M40" s="38"/>
      <c r="N40" s="38"/>
      <c r="O40" s="38"/>
      <c r="P40" s="38"/>
      <c r="Q40" s="38"/>
    </row>
    <row r="42" ht="12.75">
      <c r="A42" s="2" t="s">
        <v>40</v>
      </c>
    </row>
    <row r="43" ht="12.75">
      <c r="A43" s="2" t="s">
        <v>41</v>
      </c>
    </row>
    <row r="44" ht="12.75">
      <c r="A44" s="2" t="s">
        <v>42</v>
      </c>
    </row>
    <row r="45" spans="1:2" ht="12.75">
      <c r="A45" s="6"/>
      <c r="B45" t="s">
        <v>45</v>
      </c>
    </row>
    <row r="46" ht="12.75">
      <c r="B46" t="s">
        <v>43</v>
      </c>
    </row>
    <row r="47" spans="1:2" ht="12.75">
      <c r="A47" s="4"/>
      <c r="B47" t="s">
        <v>44</v>
      </c>
    </row>
    <row r="48" spans="1:2" ht="12.75">
      <c r="A48" s="5"/>
      <c r="B48" t="s">
        <v>46</v>
      </c>
    </row>
  </sheetData>
  <mergeCells count="11">
    <mergeCell ref="B1:B2"/>
    <mergeCell ref="C1:F1"/>
    <mergeCell ref="G1:J1"/>
    <mergeCell ref="P1:P2"/>
    <mergeCell ref="Q1:Q2"/>
    <mergeCell ref="C31:F31"/>
    <mergeCell ref="G31:J31"/>
    <mergeCell ref="O1:O2"/>
    <mergeCell ref="K1:M1"/>
    <mergeCell ref="A1:A28"/>
    <mergeCell ref="A31:A39"/>
  </mergeCells>
  <printOptions/>
  <pageMargins left="0.75" right="0.75" top="1" bottom="1" header="0.5" footer="0.5"/>
  <pageSetup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">
      <selection activeCell="T51" sqref="T51"/>
    </sheetView>
  </sheetViews>
  <sheetFormatPr defaultColWidth="9.140625" defaultRowHeight="12.75"/>
  <cols>
    <col min="1" max="1" width="4.140625" style="0" customWidth="1"/>
    <col min="2" max="2" width="20.7109375" style="0" customWidth="1"/>
    <col min="3" max="3" width="3.140625" style="0" customWidth="1"/>
    <col min="4" max="4" width="3.421875" style="0" customWidth="1"/>
    <col min="5" max="5" width="3.57421875" style="0" customWidth="1"/>
    <col min="6" max="6" width="3.421875" style="0" customWidth="1"/>
    <col min="7" max="8" width="3.57421875" style="0" customWidth="1"/>
    <col min="9" max="9" width="3.140625" style="0" customWidth="1"/>
    <col min="10" max="10" width="3.28125" style="0" customWidth="1"/>
    <col min="11" max="12" width="5.57421875" style="0" customWidth="1"/>
    <col min="13" max="13" width="6.421875" style="0" customWidth="1"/>
    <col min="14" max="15" width="7.140625" style="0" customWidth="1"/>
    <col min="16" max="16" width="7.421875" style="0" customWidth="1"/>
    <col min="17" max="17" width="7.00390625" style="0" customWidth="1"/>
  </cols>
  <sheetData>
    <row r="1" spans="1:17" ht="12.75">
      <c r="A1" s="7" t="s">
        <v>33</v>
      </c>
      <c r="B1" s="65" t="s">
        <v>0</v>
      </c>
      <c r="C1" s="9" t="s">
        <v>29</v>
      </c>
      <c r="D1" s="9"/>
      <c r="E1" s="9"/>
      <c r="F1" s="9"/>
      <c r="G1" s="9" t="s">
        <v>30</v>
      </c>
      <c r="H1" s="9"/>
      <c r="I1" s="9"/>
      <c r="J1" s="26"/>
      <c r="K1" s="31" t="s">
        <v>1</v>
      </c>
      <c r="L1" s="9"/>
      <c r="M1" s="9"/>
      <c r="N1" s="10" t="s">
        <v>38</v>
      </c>
      <c r="O1" s="63" t="s">
        <v>3</v>
      </c>
      <c r="P1" s="65" t="s">
        <v>4</v>
      </c>
      <c r="Q1" s="65" t="s">
        <v>5</v>
      </c>
    </row>
    <row r="2" spans="1:17" ht="12.75">
      <c r="A2" s="7"/>
      <c r="B2" s="66"/>
      <c r="C2" s="10">
        <v>1</v>
      </c>
      <c r="D2" s="10">
        <v>2</v>
      </c>
      <c r="E2" s="10">
        <v>3</v>
      </c>
      <c r="F2" s="10">
        <v>4</v>
      </c>
      <c r="G2" s="10">
        <v>1</v>
      </c>
      <c r="H2" s="10">
        <v>2</v>
      </c>
      <c r="I2" s="10">
        <v>3</v>
      </c>
      <c r="J2" s="27">
        <v>4</v>
      </c>
      <c r="K2" s="32" t="s">
        <v>31</v>
      </c>
      <c r="L2" s="10" t="s">
        <v>32</v>
      </c>
      <c r="M2" s="10" t="s">
        <v>2</v>
      </c>
      <c r="N2" s="10" t="s">
        <v>39</v>
      </c>
      <c r="O2" s="64"/>
      <c r="P2" s="66"/>
      <c r="Q2" s="66"/>
    </row>
    <row r="3" spans="1:17" ht="12.75" customHeight="1">
      <c r="A3" s="7"/>
      <c r="B3" s="11" t="s">
        <v>37</v>
      </c>
      <c r="C3" s="14">
        <v>16</v>
      </c>
      <c r="D3" s="17"/>
      <c r="E3" s="17"/>
      <c r="F3" s="17"/>
      <c r="G3" s="14">
        <v>7</v>
      </c>
      <c r="H3" s="17"/>
      <c r="I3" s="17"/>
      <c r="J3" s="30"/>
      <c r="K3" s="34">
        <f aca="true" t="shared" si="0" ref="K2:K16">SUM(C3:F3)</f>
        <v>16</v>
      </c>
      <c r="L3" s="14">
        <f aca="true" t="shared" si="1" ref="L2:L16">SUM(G3:J3)</f>
        <v>7</v>
      </c>
      <c r="M3" s="14">
        <f aca="true" t="shared" si="2" ref="M2:M16">K3-L3</f>
        <v>9</v>
      </c>
      <c r="N3" s="14">
        <v>20</v>
      </c>
      <c r="O3" s="50">
        <f aca="true" t="shared" si="3" ref="O2:O16">K3/(K3+L3)*100</f>
        <v>69.56521739130434</v>
      </c>
      <c r="P3" s="15">
        <f aca="true" t="shared" si="4" ref="P2:P16">K3*K3/(K3+L3)</f>
        <v>11.130434782608695</v>
      </c>
      <c r="Q3" s="16">
        <f aca="true" t="shared" si="5" ref="Q2:Q16">(K3+L3)/N3</f>
        <v>1.15</v>
      </c>
    </row>
    <row r="4" spans="1:17" ht="12.75">
      <c r="A4" s="7"/>
      <c r="B4" s="11" t="s">
        <v>20</v>
      </c>
      <c r="C4" s="14">
        <v>51</v>
      </c>
      <c r="D4" s="14">
        <v>48</v>
      </c>
      <c r="E4" s="14">
        <v>76</v>
      </c>
      <c r="F4" s="14">
        <v>51</v>
      </c>
      <c r="G4" s="14">
        <v>41</v>
      </c>
      <c r="H4" s="14">
        <v>33</v>
      </c>
      <c r="I4" s="14">
        <v>35</v>
      </c>
      <c r="J4" s="29">
        <v>46</v>
      </c>
      <c r="K4" s="34">
        <f>SUM(C4:F4)</f>
        <v>226</v>
      </c>
      <c r="L4" s="14">
        <f>SUM(G4:J4)</f>
        <v>155</v>
      </c>
      <c r="M4" s="14">
        <f>K4-L4</f>
        <v>71</v>
      </c>
      <c r="N4" s="14">
        <v>80</v>
      </c>
      <c r="O4" s="50">
        <f>K4/(K4+L4)*100</f>
        <v>59.31758530183727</v>
      </c>
      <c r="P4" s="15">
        <f>K4*K4/(K4+L4)</f>
        <v>134.05774278215222</v>
      </c>
      <c r="Q4" s="16">
        <f>(K4+L4)/N4</f>
        <v>4.7625</v>
      </c>
    </row>
    <row r="5" spans="1:17" ht="12.75">
      <c r="A5" s="7"/>
      <c r="B5" s="11" t="s">
        <v>12</v>
      </c>
      <c r="C5" s="11">
        <v>49</v>
      </c>
      <c r="D5" s="11">
        <v>48</v>
      </c>
      <c r="E5" s="11">
        <v>23</v>
      </c>
      <c r="F5" s="17"/>
      <c r="G5" s="11">
        <v>33</v>
      </c>
      <c r="H5" s="11">
        <v>41</v>
      </c>
      <c r="I5" s="11">
        <v>14</v>
      </c>
      <c r="J5" s="30"/>
      <c r="K5" s="33">
        <f t="shared" si="0"/>
        <v>120</v>
      </c>
      <c r="L5" s="11">
        <f t="shared" si="1"/>
        <v>88</v>
      </c>
      <c r="M5" s="11">
        <f t="shared" si="2"/>
        <v>32</v>
      </c>
      <c r="N5" s="11">
        <v>60</v>
      </c>
      <c r="O5" s="49">
        <f t="shared" si="3"/>
        <v>57.692307692307686</v>
      </c>
      <c r="P5" s="12">
        <f t="shared" si="4"/>
        <v>69.23076923076923</v>
      </c>
      <c r="Q5" s="13">
        <f t="shared" si="5"/>
        <v>3.466666666666667</v>
      </c>
    </row>
    <row r="6" spans="1:17" ht="12.75">
      <c r="A6" s="7"/>
      <c r="B6" s="11" t="s">
        <v>6</v>
      </c>
      <c r="C6" s="11">
        <v>37</v>
      </c>
      <c r="D6" s="11">
        <v>42</v>
      </c>
      <c r="E6" s="11">
        <v>32</v>
      </c>
      <c r="F6" s="11">
        <v>43</v>
      </c>
      <c r="G6" s="11">
        <v>24</v>
      </c>
      <c r="H6" s="11">
        <v>28</v>
      </c>
      <c r="I6" s="11">
        <v>32</v>
      </c>
      <c r="J6" s="28">
        <v>37</v>
      </c>
      <c r="K6" s="33">
        <f t="shared" si="0"/>
        <v>154</v>
      </c>
      <c r="L6" s="11">
        <f t="shared" si="1"/>
        <v>121</v>
      </c>
      <c r="M6" s="11">
        <f t="shared" si="2"/>
        <v>33</v>
      </c>
      <c r="N6" s="11">
        <v>80</v>
      </c>
      <c r="O6" s="49">
        <f t="shared" si="3"/>
        <v>56.00000000000001</v>
      </c>
      <c r="P6" s="12">
        <f t="shared" si="4"/>
        <v>86.24</v>
      </c>
      <c r="Q6" s="13">
        <f t="shared" si="5"/>
        <v>3.4375</v>
      </c>
    </row>
    <row r="7" spans="1:17" ht="12.75">
      <c r="A7" s="7"/>
      <c r="B7" s="11" t="s">
        <v>36</v>
      </c>
      <c r="C7" s="11">
        <v>13</v>
      </c>
      <c r="D7" s="17"/>
      <c r="E7" s="17"/>
      <c r="F7" s="17"/>
      <c r="G7" s="11">
        <v>11</v>
      </c>
      <c r="H7" s="17"/>
      <c r="I7" s="17"/>
      <c r="J7" s="30"/>
      <c r="K7" s="33">
        <f t="shared" si="0"/>
        <v>13</v>
      </c>
      <c r="L7" s="11">
        <f t="shared" si="1"/>
        <v>11</v>
      </c>
      <c r="M7" s="11">
        <f t="shared" si="2"/>
        <v>2</v>
      </c>
      <c r="N7" s="11">
        <v>20</v>
      </c>
      <c r="O7" s="49">
        <f t="shared" si="3"/>
        <v>54.166666666666664</v>
      </c>
      <c r="P7" s="12">
        <f t="shared" si="4"/>
        <v>7.041666666666667</v>
      </c>
      <c r="Q7" s="13">
        <f t="shared" si="5"/>
        <v>1.2</v>
      </c>
    </row>
    <row r="8" spans="1:17" ht="12.75">
      <c r="A8" s="7"/>
      <c r="B8" s="11" t="s">
        <v>9</v>
      </c>
      <c r="C8" s="11">
        <v>39</v>
      </c>
      <c r="D8" s="11">
        <v>38</v>
      </c>
      <c r="E8" s="11">
        <v>37</v>
      </c>
      <c r="F8" s="11">
        <v>39</v>
      </c>
      <c r="G8" s="11">
        <v>26</v>
      </c>
      <c r="H8" s="11">
        <v>18</v>
      </c>
      <c r="I8" s="11">
        <v>40</v>
      </c>
      <c r="J8" s="28">
        <v>47</v>
      </c>
      <c r="K8" s="33">
        <f t="shared" si="0"/>
        <v>153</v>
      </c>
      <c r="L8" s="11">
        <f t="shared" si="1"/>
        <v>131</v>
      </c>
      <c r="M8" s="11">
        <f t="shared" si="2"/>
        <v>22</v>
      </c>
      <c r="N8" s="11">
        <v>80</v>
      </c>
      <c r="O8" s="49">
        <f t="shared" si="3"/>
        <v>53.87323943661971</v>
      </c>
      <c r="P8" s="12">
        <f t="shared" si="4"/>
        <v>82.42605633802818</v>
      </c>
      <c r="Q8" s="13">
        <f t="shared" si="5"/>
        <v>3.55</v>
      </c>
    </row>
    <row r="9" spans="1:17" ht="12.75">
      <c r="A9" s="7"/>
      <c r="B9" s="11" t="s">
        <v>25</v>
      </c>
      <c r="C9" s="14">
        <v>8</v>
      </c>
      <c r="D9" s="17"/>
      <c r="E9" s="17"/>
      <c r="F9" s="17"/>
      <c r="G9" s="14">
        <v>7</v>
      </c>
      <c r="H9" s="17"/>
      <c r="I9" s="17"/>
      <c r="J9" s="30"/>
      <c r="K9" s="34">
        <f t="shared" si="0"/>
        <v>8</v>
      </c>
      <c r="L9" s="14">
        <f t="shared" si="1"/>
        <v>7</v>
      </c>
      <c r="M9" s="14">
        <f t="shared" si="2"/>
        <v>1</v>
      </c>
      <c r="N9" s="14">
        <v>20</v>
      </c>
      <c r="O9" s="50">
        <f t="shared" si="3"/>
        <v>53.333333333333336</v>
      </c>
      <c r="P9" s="15">
        <f t="shared" si="4"/>
        <v>4.266666666666667</v>
      </c>
      <c r="Q9" s="16">
        <f t="shared" si="5"/>
        <v>0.75</v>
      </c>
    </row>
    <row r="10" spans="1:17" ht="12.75">
      <c r="A10" s="7"/>
      <c r="B10" s="11" t="s">
        <v>16</v>
      </c>
      <c r="C10" s="11">
        <v>37</v>
      </c>
      <c r="D10" s="11">
        <v>35</v>
      </c>
      <c r="E10" s="11">
        <v>51</v>
      </c>
      <c r="F10" s="11">
        <v>54</v>
      </c>
      <c r="G10" s="11">
        <v>37</v>
      </c>
      <c r="H10" s="11">
        <v>34</v>
      </c>
      <c r="I10" s="11">
        <v>37</v>
      </c>
      <c r="J10" s="28">
        <v>47</v>
      </c>
      <c r="K10" s="33">
        <f>SUM(C10:F10)</f>
        <v>177</v>
      </c>
      <c r="L10" s="11">
        <f>SUM(G10:J10)</f>
        <v>155</v>
      </c>
      <c r="M10" s="11">
        <f>K10-L10</f>
        <v>22</v>
      </c>
      <c r="N10" s="11">
        <v>80</v>
      </c>
      <c r="O10" s="49">
        <f>K10/(K10+L10)*100</f>
        <v>53.31325301204819</v>
      </c>
      <c r="P10" s="12">
        <f>K10*K10/(K10+L10)</f>
        <v>94.3644578313253</v>
      </c>
      <c r="Q10" s="13">
        <f>(K10+L10)/N10</f>
        <v>4.15</v>
      </c>
    </row>
    <row r="11" spans="1:17" ht="12.75">
      <c r="A11" s="7"/>
      <c r="B11" s="11" t="s">
        <v>7</v>
      </c>
      <c r="C11" s="14">
        <v>23</v>
      </c>
      <c r="D11" s="14">
        <v>39</v>
      </c>
      <c r="E11" s="14">
        <v>37</v>
      </c>
      <c r="F11" s="14">
        <v>47</v>
      </c>
      <c r="G11" s="14">
        <v>30</v>
      </c>
      <c r="H11" s="14">
        <v>21</v>
      </c>
      <c r="I11" s="14">
        <v>38</v>
      </c>
      <c r="J11" s="29">
        <v>40</v>
      </c>
      <c r="K11" s="34">
        <f>SUM(C11:F11)</f>
        <v>146</v>
      </c>
      <c r="L11" s="14">
        <f>SUM(G11:J11)</f>
        <v>129</v>
      </c>
      <c r="M11" s="14">
        <f>K11-L11</f>
        <v>17</v>
      </c>
      <c r="N11" s="14">
        <v>80</v>
      </c>
      <c r="O11" s="50">
        <f>K11/(K11+L11)*100</f>
        <v>53.090909090909086</v>
      </c>
      <c r="P11" s="15">
        <f>K11*K11/(K11+L11)</f>
        <v>77.51272727272728</v>
      </c>
      <c r="Q11" s="16">
        <f>(K11+L11)/N11</f>
        <v>3.4375</v>
      </c>
    </row>
    <row r="12" spans="1:17" ht="12.75">
      <c r="A12" s="7"/>
      <c r="B12" s="11" t="s">
        <v>18</v>
      </c>
      <c r="C12" s="14">
        <v>61</v>
      </c>
      <c r="D12" s="14">
        <v>46</v>
      </c>
      <c r="E12" s="14">
        <v>43</v>
      </c>
      <c r="F12" s="14">
        <v>45</v>
      </c>
      <c r="G12" s="14">
        <v>31</v>
      </c>
      <c r="H12" s="14">
        <v>45</v>
      </c>
      <c r="I12" s="14">
        <v>45</v>
      </c>
      <c r="J12" s="29">
        <v>56</v>
      </c>
      <c r="K12" s="34">
        <f>SUM(C12:F12)</f>
        <v>195</v>
      </c>
      <c r="L12" s="14">
        <f>SUM(G12:J12)</f>
        <v>177</v>
      </c>
      <c r="M12" s="14">
        <f>K12-L12</f>
        <v>18</v>
      </c>
      <c r="N12" s="14">
        <v>80</v>
      </c>
      <c r="O12" s="50">
        <f>K12/(K12+L12)*100</f>
        <v>52.41935483870967</v>
      </c>
      <c r="P12" s="15">
        <f>K12*K12/(K12+L12)</f>
        <v>102.21774193548387</v>
      </c>
      <c r="Q12" s="16">
        <f>(K12+L12)/N12</f>
        <v>4.65</v>
      </c>
    </row>
    <row r="13" spans="1:17" ht="12.75">
      <c r="A13" s="7"/>
      <c r="B13" s="11" t="s">
        <v>35</v>
      </c>
      <c r="C13" s="14">
        <v>27</v>
      </c>
      <c r="D13" s="14">
        <v>27</v>
      </c>
      <c r="E13" s="14">
        <v>38</v>
      </c>
      <c r="F13" s="14">
        <v>56</v>
      </c>
      <c r="G13" s="14">
        <v>33</v>
      </c>
      <c r="H13" s="14">
        <v>27</v>
      </c>
      <c r="I13" s="14">
        <v>44</v>
      </c>
      <c r="J13" s="29">
        <v>37</v>
      </c>
      <c r="K13" s="34">
        <f>SUM(C13:F13)</f>
        <v>148</v>
      </c>
      <c r="L13" s="14">
        <f>SUM(G13:J13)</f>
        <v>141</v>
      </c>
      <c r="M13" s="14">
        <f>K13-L13</f>
        <v>7</v>
      </c>
      <c r="N13" s="14">
        <v>40</v>
      </c>
      <c r="O13" s="50">
        <f>K13/(K13+L13)*100</f>
        <v>51.21107266435986</v>
      </c>
      <c r="P13" s="15">
        <f>K13*K13/(K13+L13)</f>
        <v>75.7923875432526</v>
      </c>
      <c r="Q13" s="16">
        <f>(K13+L13)/N13</f>
        <v>7.225</v>
      </c>
    </row>
    <row r="14" spans="1:17" ht="12.75">
      <c r="A14" s="7"/>
      <c r="B14" s="11" t="s">
        <v>28</v>
      </c>
      <c r="C14" s="14">
        <v>37</v>
      </c>
      <c r="D14" s="14">
        <v>27</v>
      </c>
      <c r="E14" s="14">
        <v>38</v>
      </c>
      <c r="F14" s="14">
        <v>40</v>
      </c>
      <c r="G14" s="14">
        <v>24</v>
      </c>
      <c r="H14" s="14">
        <v>31</v>
      </c>
      <c r="I14" s="14">
        <v>38</v>
      </c>
      <c r="J14" s="29">
        <v>44</v>
      </c>
      <c r="K14" s="34">
        <f>SUM(C14:F14)</f>
        <v>142</v>
      </c>
      <c r="L14" s="14">
        <f>SUM(G14:J14)</f>
        <v>137</v>
      </c>
      <c r="M14" s="14">
        <f>K14-L14</f>
        <v>5</v>
      </c>
      <c r="N14" s="14">
        <v>40</v>
      </c>
      <c r="O14" s="50">
        <f>K14/(K14+L14)*100</f>
        <v>50.89605734767025</v>
      </c>
      <c r="P14" s="15">
        <f>K14*K14/(K14+L14)</f>
        <v>72.27240143369175</v>
      </c>
      <c r="Q14" s="16">
        <f>(K14+L14)/N14</f>
        <v>6.975</v>
      </c>
    </row>
    <row r="15" spans="1:17" ht="12.75">
      <c r="A15" s="7"/>
      <c r="B15" s="11" t="s">
        <v>27</v>
      </c>
      <c r="C15" s="14">
        <v>34</v>
      </c>
      <c r="D15" s="14">
        <v>36</v>
      </c>
      <c r="E15" s="14">
        <v>37</v>
      </c>
      <c r="F15" s="14">
        <v>44</v>
      </c>
      <c r="G15" s="14">
        <v>36</v>
      </c>
      <c r="H15" s="14">
        <v>37</v>
      </c>
      <c r="I15" s="14">
        <v>38</v>
      </c>
      <c r="J15" s="29">
        <v>63</v>
      </c>
      <c r="K15" s="34">
        <f>SUM(C15:F15)</f>
        <v>151</v>
      </c>
      <c r="L15" s="14">
        <f>SUM(G15:J15)</f>
        <v>174</v>
      </c>
      <c r="M15" s="14">
        <f>K15-L15</f>
        <v>-23</v>
      </c>
      <c r="N15" s="14">
        <v>80</v>
      </c>
      <c r="O15" s="50">
        <f>K15/(K15+L15)*100</f>
        <v>46.46153846153846</v>
      </c>
      <c r="P15" s="15">
        <f>K15*K15/(K15+L15)</f>
        <v>70.15692307692308</v>
      </c>
      <c r="Q15" s="16">
        <f>(K15+L15)/N15</f>
        <v>4.0625</v>
      </c>
    </row>
    <row r="16" spans="1:17" ht="12.75">
      <c r="A16" s="7"/>
      <c r="B16" s="11" t="s">
        <v>8</v>
      </c>
      <c r="C16" s="14">
        <v>26</v>
      </c>
      <c r="D16" s="14">
        <v>38</v>
      </c>
      <c r="E16" s="14">
        <v>29</v>
      </c>
      <c r="F16" s="17"/>
      <c r="G16" s="14">
        <v>41</v>
      </c>
      <c r="H16" s="14">
        <v>23</v>
      </c>
      <c r="I16" s="14">
        <v>45</v>
      </c>
      <c r="J16" s="30"/>
      <c r="K16" s="34">
        <f t="shared" si="0"/>
        <v>93</v>
      </c>
      <c r="L16" s="14">
        <f t="shared" si="1"/>
        <v>109</v>
      </c>
      <c r="M16" s="14">
        <f t="shared" si="2"/>
        <v>-16</v>
      </c>
      <c r="N16" s="14">
        <v>60</v>
      </c>
      <c r="O16" s="50">
        <f t="shared" si="3"/>
        <v>46.03960396039604</v>
      </c>
      <c r="P16" s="15">
        <f t="shared" si="4"/>
        <v>42.81683168316832</v>
      </c>
      <c r="Q16" s="16">
        <f t="shared" si="5"/>
        <v>3.3666666666666667</v>
      </c>
    </row>
    <row r="17" spans="1:17" ht="12.75">
      <c r="A17" s="7"/>
      <c r="B17" s="11" t="s">
        <v>26</v>
      </c>
      <c r="C17" s="11">
        <v>31</v>
      </c>
      <c r="D17" s="11">
        <v>29</v>
      </c>
      <c r="E17" s="11">
        <v>20</v>
      </c>
      <c r="F17" s="17"/>
      <c r="G17" s="11">
        <v>25</v>
      </c>
      <c r="H17" s="11">
        <v>30</v>
      </c>
      <c r="I17" s="11">
        <v>40</v>
      </c>
      <c r="J17" s="30"/>
      <c r="K17" s="33">
        <f>SUM(C17:F17)</f>
        <v>80</v>
      </c>
      <c r="L17" s="11">
        <f>SUM(G17:J17)</f>
        <v>95</v>
      </c>
      <c r="M17" s="11">
        <f>K17-L17</f>
        <v>-15</v>
      </c>
      <c r="N17" s="11">
        <v>60</v>
      </c>
      <c r="O17" s="49">
        <f>K17/(K17+L17)*100</f>
        <v>45.714285714285715</v>
      </c>
      <c r="P17" s="12">
        <f>K17*K17/(K17+L17)</f>
        <v>36.57142857142857</v>
      </c>
      <c r="Q17" s="13">
        <f>(K17+L17)/N17</f>
        <v>2.9166666666666665</v>
      </c>
    </row>
    <row r="18" spans="1:17" ht="12.75">
      <c r="A18" s="7"/>
      <c r="B18" s="11" t="s">
        <v>15</v>
      </c>
      <c r="C18" s="11">
        <v>27</v>
      </c>
      <c r="D18" s="11">
        <v>33</v>
      </c>
      <c r="E18" s="11">
        <v>50</v>
      </c>
      <c r="F18" s="11">
        <v>54</v>
      </c>
      <c r="G18" s="11">
        <v>42</v>
      </c>
      <c r="H18" s="11">
        <v>51</v>
      </c>
      <c r="I18" s="11">
        <v>50</v>
      </c>
      <c r="J18" s="28">
        <v>59</v>
      </c>
      <c r="K18" s="33">
        <f>SUM(C18:F18)</f>
        <v>164</v>
      </c>
      <c r="L18" s="11">
        <f>SUM(G18:J18)</f>
        <v>202</v>
      </c>
      <c r="M18" s="11">
        <f>K18-L18</f>
        <v>-38</v>
      </c>
      <c r="N18" s="11">
        <v>80</v>
      </c>
      <c r="O18" s="49">
        <f>K18/(K18+L18)*100</f>
        <v>44.80874316939891</v>
      </c>
      <c r="P18" s="12">
        <f>K18*K18/(K18+L18)</f>
        <v>73.48633879781421</v>
      </c>
      <c r="Q18" s="13">
        <f>(K18+L18)/N18</f>
        <v>4.575</v>
      </c>
    </row>
    <row r="19" spans="1:17" ht="12.75">
      <c r="A19" s="7"/>
      <c r="B19" s="11" t="s">
        <v>10</v>
      </c>
      <c r="C19" s="11">
        <v>28</v>
      </c>
      <c r="D19" s="11">
        <v>26</v>
      </c>
      <c r="E19" s="11">
        <v>19</v>
      </c>
      <c r="F19" s="17"/>
      <c r="G19" s="11">
        <v>33</v>
      </c>
      <c r="H19" s="11">
        <v>25</v>
      </c>
      <c r="I19" s="11">
        <v>36</v>
      </c>
      <c r="J19" s="30"/>
      <c r="K19" s="33">
        <f>SUM(C19:F19)</f>
        <v>73</v>
      </c>
      <c r="L19" s="11">
        <f>SUM(G19:J19)</f>
        <v>94</v>
      </c>
      <c r="M19" s="11">
        <f>K19-L19</f>
        <v>-21</v>
      </c>
      <c r="N19" s="11">
        <v>60</v>
      </c>
      <c r="O19" s="49">
        <f>K19/(K19+L19)*100</f>
        <v>43.712574850299404</v>
      </c>
      <c r="P19" s="12">
        <f>K19*K19/(K19+L19)</f>
        <v>31.910179640718564</v>
      </c>
      <c r="Q19" s="13">
        <f>(K19+L19)/N19</f>
        <v>2.783333333333333</v>
      </c>
    </row>
    <row r="20" spans="1:17" ht="12.75">
      <c r="A20" s="7"/>
      <c r="B20" s="11" t="s">
        <v>19</v>
      </c>
      <c r="C20" s="14">
        <v>25</v>
      </c>
      <c r="D20" s="14">
        <v>23</v>
      </c>
      <c r="E20" s="17"/>
      <c r="F20" s="17"/>
      <c r="G20" s="14">
        <v>38</v>
      </c>
      <c r="H20" s="14">
        <v>36</v>
      </c>
      <c r="I20" s="17"/>
      <c r="J20" s="30"/>
      <c r="K20" s="34">
        <f>SUM(C20:F20)</f>
        <v>48</v>
      </c>
      <c r="L20" s="14">
        <f>SUM(G20:J20)</f>
        <v>74</v>
      </c>
      <c r="M20" s="14">
        <f>K20-L20</f>
        <v>-26</v>
      </c>
      <c r="N20" s="14">
        <v>40</v>
      </c>
      <c r="O20" s="50">
        <f>K20/(K20+L20)*100</f>
        <v>39.34426229508197</v>
      </c>
      <c r="P20" s="15">
        <f>K20*K20/(K20+L20)</f>
        <v>18.885245901639344</v>
      </c>
      <c r="Q20" s="16">
        <f>(K20+L20)/N20</f>
        <v>3.05</v>
      </c>
    </row>
    <row r="21" spans="1:17" ht="12.75">
      <c r="A21" s="7"/>
      <c r="B21" s="11" t="s">
        <v>21</v>
      </c>
      <c r="C21" s="11">
        <v>24</v>
      </c>
      <c r="D21" s="17"/>
      <c r="E21" s="17"/>
      <c r="F21" s="17"/>
      <c r="G21" s="11">
        <v>43</v>
      </c>
      <c r="H21" s="17"/>
      <c r="I21" s="17"/>
      <c r="J21" s="30"/>
      <c r="K21" s="33">
        <f>SUM(C21:F21)</f>
        <v>24</v>
      </c>
      <c r="L21" s="11">
        <f>SUM(G21:J21)</f>
        <v>43</v>
      </c>
      <c r="M21" s="11">
        <f>K21-L21</f>
        <v>-19</v>
      </c>
      <c r="N21" s="11">
        <v>20</v>
      </c>
      <c r="O21" s="49">
        <f>K21/(K21+L21)*100</f>
        <v>35.82089552238806</v>
      </c>
      <c r="P21" s="12">
        <f>K21*K21/(K21+L21)</f>
        <v>8.597014925373134</v>
      </c>
      <c r="Q21" s="13">
        <f>(K21+L21)/N21</f>
        <v>3.35</v>
      </c>
    </row>
    <row r="22" spans="1:17" ht="12.75">
      <c r="A22" s="7"/>
      <c r="B22" s="11" t="s">
        <v>14</v>
      </c>
      <c r="C22" s="14">
        <v>19</v>
      </c>
      <c r="D22" s="14">
        <v>12</v>
      </c>
      <c r="E22" s="17"/>
      <c r="F22" s="17"/>
      <c r="G22" s="14">
        <v>33</v>
      </c>
      <c r="H22" s="14">
        <v>36</v>
      </c>
      <c r="I22" s="17"/>
      <c r="J22" s="30"/>
      <c r="K22" s="34">
        <f>SUM(C22:F22)</f>
        <v>31</v>
      </c>
      <c r="L22" s="14">
        <f>SUM(G22:J22)</f>
        <v>69</v>
      </c>
      <c r="M22" s="14">
        <f>K22-L22</f>
        <v>-38</v>
      </c>
      <c r="N22" s="14">
        <v>40</v>
      </c>
      <c r="O22" s="50">
        <f>K22/(K22+L22)*100</f>
        <v>31</v>
      </c>
      <c r="P22" s="15">
        <f>K22*K22/(K22+L22)</f>
        <v>9.61</v>
      </c>
      <c r="Q22" s="16">
        <f>(K22+L22)/N22</f>
        <v>2.5</v>
      </c>
    </row>
    <row r="23" spans="1:17" ht="12.75">
      <c r="A23" s="7"/>
      <c r="B23" s="11" t="s">
        <v>11</v>
      </c>
      <c r="C23" s="11">
        <v>22</v>
      </c>
      <c r="D23" s="11">
        <v>13</v>
      </c>
      <c r="E23" s="17"/>
      <c r="F23" s="17"/>
      <c r="G23" s="11">
        <v>42</v>
      </c>
      <c r="H23" s="11">
        <v>41</v>
      </c>
      <c r="I23" s="17"/>
      <c r="J23" s="30"/>
      <c r="K23" s="33">
        <f>SUM(C23:F23)</f>
        <v>35</v>
      </c>
      <c r="L23" s="11">
        <f>SUM(G23:J23)</f>
        <v>83</v>
      </c>
      <c r="M23" s="11">
        <f>K23-L23</f>
        <v>-48</v>
      </c>
      <c r="N23" s="11">
        <v>40</v>
      </c>
      <c r="O23" s="49">
        <f>K23/(K23+L23)*100</f>
        <v>29.66101694915254</v>
      </c>
      <c r="P23" s="12">
        <f>K23*K23/(K23+L23)</f>
        <v>10.38135593220339</v>
      </c>
      <c r="Q23" s="13">
        <f>(K23+L23)/N23</f>
        <v>2.95</v>
      </c>
    </row>
    <row r="24" spans="1:17" ht="12.75">
      <c r="A24" s="7"/>
      <c r="B24" s="11" t="s">
        <v>13</v>
      </c>
      <c r="C24" s="17"/>
      <c r="D24" s="17"/>
      <c r="E24" s="17"/>
      <c r="F24" s="17"/>
      <c r="G24" s="17"/>
      <c r="H24" s="17"/>
      <c r="I24" s="17"/>
      <c r="J24" s="30"/>
      <c r="K24" s="35"/>
      <c r="L24" s="17"/>
      <c r="M24" s="17"/>
      <c r="N24" s="17"/>
      <c r="O24" s="51"/>
      <c r="P24" s="18"/>
      <c r="Q24" s="19"/>
    </row>
    <row r="25" spans="1:17" ht="12.75">
      <c r="A25" s="7"/>
      <c r="B25" s="11" t="s">
        <v>17</v>
      </c>
      <c r="C25" s="17"/>
      <c r="D25" s="17"/>
      <c r="E25" s="17"/>
      <c r="F25" s="17"/>
      <c r="G25" s="17"/>
      <c r="H25" s="17"/>
      <c r="I25" s="17"/>
      <c r="J25" s="30"/>
      <c r="K25" s="35"/>
      <c r="L25" s="17"/>
      <c r="M25" s="17"/>
      <c r="N25" s="17"/>
      <c r="O25" s="51"/>
      <c r="P25" s="18"/>
      <c r="Q25" s="19"/>
    </row>
    <row r="26" spans="1:17" ht="12.75">
      <c r="A26" s="7"/>
      <c r="B26" s="11" t="s">
        <v>22</v>
      </c>
      <c r="C26" s="17"/>
      <c r="D26" s="17"/>
      <c r="E26" s="17"/>
      <c r="F26" s="17"/>
      <c r="G26" s="17"/>
      <c r="H26" s="17"/>
      <c r="I26" s="17"/>
      <c r="J26" s="30"/>
      <c r="K26" s="35"/>
      <c r="L26" s="17"/>
      <c r="M26" s="17"/>
      <c r="N26" s="17"/>
      <c r="O26" s="51"/>
      <c r="P26" s="18"/>
      <c r="Q26" s="19"/>
    </row>
    <row r="27" spans="1:17" ht="12.75">
      <c r="A27" s="7"/>
      <c r="B27" s="11" t="s">
        <v>23</v>
      </c>
      <c r="C27" s="17"/>
      <c r="D27" s="17"/>
      <c r="E27" s="17"/>
      <c r="F27" s="17"/>
      <c r="G27" s="17"/>
      <c r="H27" s="17"/>
      <c r="I27" s="17"/>
      <c r="J27" s="30"/>
      <c r="K27" s="35"/>
      <c r="L27" s="17"/>
      <c r="M27" s="17"/>
      <c r="N27" s="17"/>
      <c r="O27" s="51"/>
      <c r="P27" s="18"/>
      <c r="Q27" s="19"/>
    </row>
    <row r="28" spans="1:17" ht="12.75">
      <c r="A28" s="7"/>
      <c r="B28" s="11" t="s">
        <v>24</v>
      </c>
      <c r="C28" s="17"/>
      <c r="D28" s="17"/>
      <c r="E28" s="17"/>
      <c r="F28" s="17"/>
      <c r="G28" s="17"/>
      <c r="H28" s="17"/>
      <c r="I28" s="17"/>
      <c r="J28" s="30"/>
      <c r="K28" s="35"/>
      <c r="L28" s="17"/>
      <c r="M28" s="17"/>
      <c r="N28" s="17"/>
      <c r="O28" s="51"/>
      <c r="P28" s="18"/>
      <c r="Q28" s="19"/>
    </row>
    <row r="29" spans="1:17" ht="12.75">
      <c r="A29" s="3"/>
      <c r="K29" s="36"/>
      <c r="L29" s="37">
        <f>SUM(L3:L28)</f>
        <v>2202</v>
      </c>
      <c r="M29" s="38"/>
      <c r="N29" s="38"/>
      <c r="O29" s="52"/>
      <c r="P29" s="39"/>
      <c r="Q29" s="40"/>
    </row>
    <row r="30" spans="11:17" ht="12.75">
      <c r="K30" s="36"/>
      <c r="L30" s="38"/>
      <c r="M30" s="38"/>
      <c r="N30" s="38"/>
      <c r="O30" s="52"/>
      <c r="P30" s="39"/>
      <c r="Q30" s="40"/>
    </row>
    <row r="31" spans="1:17" ht="12.75">
      <c r="A31" s="21" t="s">
        <v>34</v>
      </c>
      <c r="B31" s="22"/>
      <c r="C31" s="23"/>
      <c r="D31" s="23"/>
      <c r="E31" s="23"/>
      <c r="F31" s="23"/>
      <c r="G31" s="23"/>
      <c r="H31" s="23"/>
      <c r="I31" s="23"/>
      <c r="J31" s="23"/>
      <c r="K31" s="41"/>
      <c r="L31" s="22"/>
      <c r="M31" s="22"/>
      <c r="N31" s="22"/>
      <c r="O31" s="53"/>
      <c r="P31" s="24"/>
      <c r="Q31" s="25"/>
    </row>
    <row r="32" spans="1:17" ht="12.75" customHeight="1">
      <c r="A32" s="20"/>
      <c r="B32" s="11" t="s">
        <v>7</v>
      </c>
      <c r="C32" s="10"/>
      <c r="D32" s="10"/>
      <c r="E32" s="10"/>
      <c r="F32" s="10"/>
      <c r="G32" s="10"/>
      <c r="H32" s="10"/>
      <c r="I32" s="10"/>
      <c r="J32" s="27"/>
      <c r="K32" s="10">
        <v>118</v>
      </c>
      <c r="L32" s="10">
        <v>74</v>
      </c>
      <c r="M32" s="11">
        <f aca="true" t="shared" si="6" ref="M32:M39">K32-L32</f>
        <v>44</v>
      </c>
      <c r="N32" s="11">
        <v>30</v>
      </c>
      <c r="O32" s="49">
        <f aca="true" t="shared" si="7" ref="O32:O39">K32/(K32+L32)*100</f>
        <v>61.458333333333336</v>
      </c>
      <c r="P32" s="12">
        <f aca="true" t="shared" si="8" ref="P32:P39">K32*K32/(K32+L32)</f>
        <v>72.52083333333333</v>
      </c>
      <c r="Q32" s="13">
        <f aca="true" t="shared" si="9" ref="Q32:Q39">(K32+L32)/N32</f>
        <v>6.4</v>
      </c>
    </row>
    <row r="33" spans="1:17" ht="12.75">
      <c r="A33" s="20"/>
      <c r="B33" s="11" t="s">
        <v>18</v>
      </c>
      <c r="C33" s="10"/>
      <c r="D33" s="10"/>
      <c r="E33" s="10"/>
      <c r="F33" s="10"/>
      <c r="G33" s="10"/>
      <c r="H33" s="10"/>
      <c r="I33" s="10"/>
      <c r="J33" s="27"/>
      <c r="K33" s="10">
        <v>112</v>
      </c>
      <c r="L33" s="10">
        <v>93</v>
      </c>
      <c r="M33" s="11">
        <f t="shared" si="6"/>
        <v>19</v>
      </c>
      <c r="N33" s="11">
        <v>30</v>
      </c>
      <c r="O33" s="49">
        <f t="shared" si="7"/>
        <v>54.63414634146342</v>
      </c>
      <c r="P33" s="12">
        <f t="shared" si="8"/>
        <v>61.19024390243902</v>
      </c>
      <c r="Q33" s="13">
        <f t="shared" si="9"/>
        <v>6.833333333333333</v>
      </c>
    </row>
    <row r="34" spans="1:17" ht="12.75">
      <c r="A34" s="20"/>
      <c r="B34" s="11" t="s">
        <v>20</v>
      </c>
      <c r="C34" s="10"/>
      <c r="D34" s="10"/>
      <c r="E34" s="10"/>
      <c r="F34" s="10"/>
      <c r="G34" s="10"/>
      <c r="H34" s="10"/>
      <c r="I34" s="10"/>
      <c r="J34" s="27"/>
      <c r="K34" s="10">
        <v>114</v>
      </c>
      <c r="L34" s="10">
        <v>117</v>
      </c>
      <c r="M34" s="11">
        <f t="shared" si="6"/>
        <v>-3</v>
      </c>
      <c r="N34" s="11">
        <v>30</v>
      </c>
      <c r="O34" s="49">
        <f t="shared" si="7"/>
        <v>49.35064935064935</v>
      </c>
      <c r="P34" s="12">
        <f t="shared" si="8"/>
        <v>56.25974025974026</v>
      </c>
      <c r="Q34" s="13">
        <f t="shared" si="9"/>
        <v>7.7</v>
      </c>
    </row>
    <row r="35" spans="1:17" ht="12.75">
      <c r="A35" s="20"/>
      <c r="B35" s="11" t="s">
        <v>16</v>
      </c>
      <c r="C35" s="10"/>
      <c r="D35" s="10"/>
      <c r="E35" s="10"/>
      <c r="F35" s="10"/>
      <c r="G35" s="10"/>
      <c r="H35" s="10"/>
      <c r="I35" s="10"/>
      <c r="J35" s="27"/>
      <c r="K35" s="10">
        <v>101</v>
      </c>
      <c r="L35" s="10">
        <v>106</v>
      </c>
      <c r="M35" s="11">
        <f t="shared" si="6"/>
        <v>-5</v>
      </c>
      <c r="N35" s="11">
        <v>30</v>
      </c>
      <c r="O35" s="49">
        <f t="shared" si="7"/>
        <v>48.792270531400966</v>
      </c>
      <c r="P35" s="12">
        <f t="shared" si="8"/>
        <v>49.28019323671498</v>
      </c>
      <c r="Q35" s="13">
        <f t="shared" si="9"/>
        <v>6.9</v>
      </c>
    </row>
    <row r="36" spans="1:17" ht="12.75">
      <c r="A36" s="20"/>
      <c r="B36" s="11" t="s">
        <v>27</v>
      </c>
      <c r="C36" s="10"/>
      <c r="D36" s="10"/>
      <c r="E36" s="10"/>
      <c r="F36" s="10"/>
      <c r="G36" s="10"/>
      <c r="H36" s="10"/>
      <c r="I36" s="10"/>
      <c r="J36" s="27"/>
      <c r="K36" s="10">
        <v>95</v>
      </c>
      <c r="L36" s="10">
        <v>100</v>
      </c>
      <c r="M36" s="11">
        <f t="shared" si="6"/>
        <v>-5</v>
      </c>
      <c r="N36" s="11">
        <v>30</v>
      </c>
      <c r="O36" s="49">
        <f t="shared" si="7"/>
        <v>48.717948717948715</v>
      </c>
      <c r="P36" s="12">
        <f t="shared" si="8"/>
        <v>46.282051282051285</v>
      </c>
      <c r="Q36" s="13">
        <f t="shared" si="9"/>
        <v>6.5</v>
      </c>
    </row>
    <row r="37" spans="1:17" ht="12.75">
      <c r="A37" s="20"/>
      <c r="B37" s="11" t="s">
        <v>35</v>
      </c>
      <c r="C37" s="10"/>
      <c r="D37" s="10"/>
      <c r="E37" s="10"/>
      <c r="F37" s="10"/>
      <c r="G37" s="10"/>
      <c r="H37" s="10"/>
      <c r="I37" s="10"/>
      <c r="J37" s="27"/>
      <c r="K37" s="10">
        <v>90</v>
      </c>
      <c r="L37" s="10">
        <v>100</v>
      </c>
      <c r="M37" s="11">
        <f t="shared" si="6"/>
        <v>-10</v>
      </c>
      <c r="N37" s="11">
        <v>30</v>
      </c>
      <c r="O37" s="49">
        <f t="shared" si="7"/>
        <v>47.368421052631575</v>
      </c>
      <c r="P37" s="12">
        <f t="shared" si="8"/>
        <v>42.63157894736842</v>
      </c>
      <c r="Q37" s="13">
        <f t="shared" si="9"/>
        <v>6.333333333333333</v>
      </c>
    </row>
    <row r="38" spans="1:17" ht="12.75">
      <c r="A38" s="20"/>
      <c r="B38" s="11" t="s">
        <v>6</v>
      </c>
      <c r="C38" s="10"/>
      <c r="D38" s="10"/>
      <c r="E38" s="10"/>
      <c r="F38" s="10"/>
      <c r="G38" s="10"/>
      <c r="H38" s="10"/>
      <c r="I38" s="10"/>
      <c r="J38" s="27"/>
      <c r="K38" s="10">
        <v>95</v>
      </c>
      <c r="L38" s="10">
        <v>110</v>
      </c>
      <c r="M38" s="11">
        <f t="shared" si="6"/>
        <v>-15</v>
      </c>
      <c r="N38" s="11">
        <v>30</v>
      </c>
      <c r="O38" s="49">
        <f t="shared" si="7"/>
        <v>46.34146341463415</v>
      </c>
      <c r="P38" s="12">
        <f t="shared" si="8"/>
        <v>44.02439024390244</v>
      </c>
      <c r="Q38" s="13">
        <f t="shared" si="9"/>
        <v>6.833333333333333</v>
      </c>
    </row>
    <row r="39" spans="1:17" ht="12.75">
      <c r="A39" s="20"/>
      <c r="B39" s="11" t="s">
        <v>15</v>
      </c>
      <c r="C39" s="10"/>
      <c r="D39" s="10"/>
      <c r="E39" s="10"/>
      <c r="F39" s="10"/>
      <c r="G39" s="10"/>
      <c r="H39" s="10"/>
      <c r="I39" s="10"/>
      <c r="J39" s="27"/>
      <c r="K39" s="10">
        <v>89</v>
      </c>
      <c r="L39" s="10">
        <v>118</v>
      </c>
      <c r="M39" s="11">
        <f t="shared" si="6"/>
        <v>-29</v>
      </c>
      <c r="N39" s="11">
        <v>30</v>
      </c>
      <c r="O39" s="49">
        <f t="shared" si="7"/>
        <v>42.99516908212561</v>
      </c>
      <c r="P39" s="12">
        <f t="shared" si="8"/>
        <v>38.265700483091784</v>
      </c>
      <c r="Q39" s="13">
        <f t="shared" si="9"/>
        <v>6.9</v>
      </c>
    </row>
    <row r="40" spans="1:17" ht="12.75">
      <c r="A40" s="3"/>
      <c r="B40" s="2"/>
      <c r="C40" s="1"/>
      <c r="D40" s="1"/>
      <c r="E40" s="1"/>
      <c r="F40" s="1"/>
      <c r="G40" s="1"/>
      <c r="H40" s="1"/>
      <c r="I40" s="1"/>
      <c r="J40" s="1"/>
      <c r="K40" s="36"/>
      <c r="L40" s="37">
        <f>SUM(L32:L39)</f>
        <v>818</v>
      </c>
      <c r="M40" s="38"/>
      <c r="N40" s="38"/>
      <c r="O40" s="38"/>
      <c r="P40" s="38"/>
      <c r="Q40" s="38"/>
    </row>
    <row r="42" ht="12.75">
      <c r="A42" s="2" t="s">
        <v>40</v>
      </c>
    </row>
    <row r="43" ht="12.75">
      <c r="A43" s="2" t="s">
        <v>41</v>
      </c>
    </row>
    <row r="44" ht="12.75">
      <c r="A44" s="2" t="s">
        <v>42</v>
      </c>
    </row>
    <row r="45" spans="1:2" ht="12.75">
      <c r="A45" s="6"/>
      <c r="B45" t="s">
        <v>45</v>
      </c>
    </row>
    <row r="46" ht="12.75">
      <c r="B46" t="s">
        <v>43</v>
      </c>
    </row>
    <row r="47" spans="1:2" ht="12.75">
      <c r="A47" s="4"/>
      <c r="B47" t="s">
        <v>44</v>
      </c>
    </row>
    <row r="48" spans="1:2" ht="12.75">
      <c r="A48" s="5"/>
      <c r="B48" t="s">
        <v>46</v>
      </c>
    </row>
  </sheetData>
  <mergeCells count="11">
    <mergeCell ref="A1:A28"/>
    <mergeCell ref="A31:A39"/>
    <mergeCell ref="P1:P2"/>
    <mergeCell ref="Q1:Q2"/>
    <mergeCell ref="C31:F31"/>
    <mergeCell ref="G31:J31"/>
    <mergeCell ref="O1:O2"/>
    <mergeCell ref="B1:B2"/>
    <mergeCell ref="C1:F1"/>
    <mergeCell ref="G1:J1"/>
    <mergeCell ref="K1:M1"/>
  </mergeCells>
  <printOptions/>
  <pageMargins left="0.75" right="0.75" top="1" bottom="1" header="0.5" footer="0.5"/>
  <pageSetup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">
      <selection activeCell="U55" sqref="U55"/>
    </sheetView>
  </sheetViews>
  <sheetFormatPr defaultColWidth="9.140625" defaultRowHeight="12.75"/>
  <cols>
    <col min="1" max="1" width="4.140625" style="0" customWidth="1"/>
    <col min="2" max="2" width="20.7109375" style="0" customWidth="1"/>
    <col min="3" max="3" width="3.140625" style="0" customWidth="1"/>
    <col min="4" max="4" width="3.421875" style="0" customWidth="1"/>
    <col min="5" max="5" width="3.57421875" style="0" customWidth="1"/>
    <col min="6" max="6" width="3.421875" style="0" customWidth="1"/>
    <col min="7" max="8" width="3.57421875" style="0" customWidth="1"/>
    <col min="9" max="9" width="3.140625" style="0" customWidth="1"/>
    <col min="10" max="10" width="3.28125" style="0" customWidth="1"/>
    <col min="11" max="12" width="5.57421875" style="0" customWidth="1"/>
    <col min="13" max="13" width="6.421875" style="0" customWidth="1"/>
    <col min="14" max="15" width="7.140625" style="0" customWidth="1"/>
    <col min="16" max="16" width="7.421875" style="0" customWidth="1"/>
    <col min="17" max="17" width="7.00390625" style="0" customWidth="1"/>
  </cols>
  <sheetData>
    <row r="1" spans="1:17" ht="12.75">
      <c r="A1" s="7" t="s">
        <v>33</v>
      </c>
      <c r="B1" s="8" t="s">
        <v>0</v>
      </c>
      <c r="C1" s="9" t="s">
        <v>29</v>
      </c>
      <c r="D1" s="9"/>
      <c r="E1" s="9"/>
      <c r="F1" s="9"/>
      <c r="G1" s="9" t="s">
        <v>30</v>
      </c>
      <c r="H1" s="9"/>
      <c r="I1" s="9"/>
      <c r="J1" s="26"/>
      <c r="K1" s="31" t="s">
        <v>1</v>
      </c>
      <c r="L1" s="9"/>
      <c r="M1" s="9"/>
      <c r="N1" s="10" t="s">
        <v>38</v>
      </c>
      <c r="O1" s="8" t="s">
        <v>3</v>
      </c>
      <c r="P1" s="48" t="s">
        <v>4</v>
      </c>
      <c r="Q1" s="8" t="s">
        <v>5</v>
      </c>
    </row>
    <row r="2" spans="1:17" ht="12.75">
      <c r="A2" s="7"/>
      <c r="B2" s="8"/>
      <c r="C2" s="10">
        <v>1</v>
      </c>
      <c r="D2" s="10">
        <v>2</v>
      </c>
      <c r="E2" s="10">
        <v>3</v>
      </c>
      <c r="F2" s="10">
        <v>4</v>
      </c>
      <c r="G2" s="10">
        <v>1</v>
      </c>
      <c r="H2" s="10">
        <v>2</v>
      </c>
      <c r="I2" s="10">
        <v>3</v>
      </c>
      <c r="J2" s="27">
        <v>4</v>
      </c>
      <c r="K2" s="32" t="s">
        <v>31</v>
      </c>
      <c r="L2" s="10" t="s">
        <v>32</v>
      </c>
      <c r="M2" s="10" t="s">
        <v>2</v>
      </c>
      <c r="N2" s="10" t="s">
        <v>39</v>
      </c>
      <c r="O2" s="8"/>
      <c r="P2" s="48"/>
      <c r="Q2" s="8"/>
    </row>
    <row r="3" spans="1:17" ht="12.75" customHeight="1">
      <c r="A3" s="7"/>
      <c r="B3" s="11" t="s">
        <v>20</v>
      </c>
      <c r="C3" s="14">
        <v>51</v>
      </c>
      <c r="D3" s="14">
        <v>48</v>
      </c>
      <c r="E3" s="14">
        <v>76</v>
      </c>
      <c r="F3" s="14">
        <v>51</v>
      </c>
      <c r="G3" s="14">
        <v>41</v>
      </c>
      <c r="H3" s="14">
        <v>33</v>
      </c>
      <c r="I3" s="14">
        <v>35</v>
      </c>
      <c r="J3" s="29">
        <v>46</v>
      </c>
      <c r="K3" s="34">
        <f>SUM(C3:F3)</f>
        <v>226</v>
      </c>
      <c r="L3" s="14">
        <f>SUM(G3:J3)</f>
        <v>155</v>
      </c>
      <c r="M3" s="14">
        <f>K3-L3</f>
        <v>71</v>
      </c>
      <c r="N3" s="14">
        <v>80</v>
      </c>
      <c r="O3" s="15">
        <f>K3/(K3+L3)*100</f>
        <v>59.31758530183727</v>
      </c>
      <c r="P3" s="50">
        <f>K3*K3/(K3+L3)</f>
        <v>134.05774278215222</v>
      </c>
      <c r="Q3" s="16">
        <f>(K3+L3)/N3</f>
        <v>4.7625</v>
      </c>
    </row>
    <row r="4" spans="1:17" ht="12.75">
      <c r="A4" s="7"/>
      <c r="B4" s="11" t="s">
        <v>18</v>
      </c>
      <c r="C4" s="14">
        <v>61</v>
      </c>
      <c r="D4" s="14">
        <v>46</v>
      </c>
      <c r="E4" s="14">
        <v>43</v>
      </c>
      <c r="F4" s="14">
        <v>45</v>
      </c>
      <c r="G4" s="14">
        <v>31</v>
      </c>
      <c r="H4" s="14">
        <v>45</v>
      </c>
      <c r="I4" s="14">
        <v>45</v>
      </c>
      <c r="J4" s="29">
        <v>56</v>
      </c>
      <c r="K4" s="34">
        <f>SUM(C4:F4)</f>
        <v>195</v>
      </c>
      <c r="L4" s="14">
        <f>SUM(G4:J4)</f>
        <v>177</v>
      </c>
      <c r="M4" s="14">
        <f>K4-L4</f>
        <v>18</v>
      </c>
      <c r="N4" s="14">
        <v>80</v>
      </c>
      <c r="O4" s="15">
        <f>K4/(K4+L4)*100</f>
        <v>52.41935483870967</v>
      </c>
      <c r="P4" s="50">
        <f>K4*K4/(K4+L4)</f>
        <v>102.21774193548387</v>
      </c>
      <c r="Q4" s="16">
        <f>(K4+L4)/N4</f>
        <v>4.65</v>
      </c>
    </row>
    <row r="5" spans="1:17" ht="12.75">
      <c r="A5" s="7"/>
      <c r="B5" s="11" t="s">
        <v>16</v>
      </c>
      <c r="C5" s="11">
        <v>37</v>
      </c>
      <c r="D5" s="11">
        <v>35</v>
      </c>
      <c r="E5" s="11">
        <v>51</v>
      </c>
      <c r="F5" s="11">
        <v>54</v>
      </c>
      <c r="G5" s="11">
        <v>37</v>
      </c>
      <c r="H5" s="11">
        <v>34</v>
      </c>
      <c r="I5" s="11">
        <v>37</v>
      </c>
      <c r="J5" s="28">
        <v>47</v>
      </c>
      <c r="K5" s="33">
        <f>SUM(C5:F5)</f>
        <v>177</v>
      </c>
      <c r="L5" s="11">
        <f>SUM(G5:J5)</f>
        <v>155</v>
      </c>
      <c r="M5" s="11">
        <f>K5-L5</f>
        <v>22</v>
      </c>
      <c r="N5" s="11">
        <v>80</v>
      </c>
      <c r="O5" s="12">
        <f>K5/(K5+L5)*100</f>
        <v>53.31325301204819</v>
      </c>
      <c r="P5" s="49">
        <f>K5*K5/(K5+L5)</f>
        <v>94.3644578313253</v>
      </c>
      <c r="Q5" s="13">
        <f>(K5+L5)/N5</f>
        <v>4.15</v>
      </c>
    </row>
    <row r="6" spans="1:17" ht="12.75">
      <c r="A6" s="7"/>
      <c r="B6" s="11" t="s">
        <v>6</v>
      </c>
      <c r="C6" s="11">
        <v>37</v>
      </c>
      <c r="D6" s="11">
        <v>42</v>
      </c>
      <c r="E6" s="11">
        <v>32</v>
      </c>
      <c r="F6" s="11">
        <v>43</v>
      </c>
      <c r="G6" s="11">
        <v>24</v>
      </c>
      <c r="H6" s="11">
        <v>28</v>
      </c>
      <c r="I6" s="11">
        <v>32</v>
      </c>
      <c r="J6" s="28">
        <v>37</v>
      </c>
      <c r="K6" s="33">
        <f>SUM(C6:F6)</f>
        <v>154</v>
      </c>
      <c r="L6" s="11">
        <f>SUM(G6:J6)</f>
        <v>121</v>
      </c>
      <c r="M6" s="11">
        <f>K6-L6</f>
        <v>33</v>
      </c>
      <c r="N6" s="11">
        <v>80</v>
      </c>
      <c r="O6" s="12">
        <f>K6/(K6+L6)*100</f>
        <v>56.00000000000001</v>
      </c>
      <c r="P6" s="49">
        <f>K6*K6/(K6+L6)</f>
        <v>86.24</v>
      </c>
      <c r="Q6" s="13">
        <f>(K6+L6)/N6</f>
        <v>3.4375</v>
      </c>
    </row>
    <row r="7" spans="1:17" ht="12.75">
      <c r="A7" s="7"/>
      <c r="B7" s="11" t="s">
        <v>9</v>
      </c>
      <c r="C7" s="11">
        <v>39</v>
      </c>
      <c r="D7" s="11">
        <v>38</v>
      </c>
      <c r="E7" s="11">
        <v>37</v>
      </c>
      <c r="F7" s="11">
        <v>39</v>
      </c>
      <c r="G7" s="11">
        <v>26</v>
      </c>
      <c r="H7" s="11">
        <v>18</v>
      </c>
      <c r="I7" s="11">
        <v>40</v>
      </c>
      <c r="J7" s="28">
        <v>47</v>
      </c>
      <c r="K7" s="33">
        <f>SUM(C7:F7)</f>
        <v>153</v>
      </c>
      <c r="L7" s="11">
        <f>SUM(G7:J7)</f>
        <v>131</v>
      </c>
      <c r="M7" s="11">
        <f>K7-L7</f>
        <v>22</v>
      </c>
      <c r="N7" s="11">
        <v>80</v>
      </c>
      <c r="O7" s="12">
        <f>K7/(K7+L7)*100</f>
        <v>53.87323943661971</v>
      </c>
      <c r="P7" s="49">
        <f>K7*K7/(K7+L7)</f>
        <v>82.42605633802818</v>
      </c>
      <c r="Q7" s="13">
        <f>(K7+L7)/N7</f>
        <v>3.55</v>
      </c>
    </row>
    <row r="8" spans="1:17" ht="12.75">
      <c r="A8" s="7"/>
      <c r="B8" s="11" t="s">
        <v>7</v>
      </c>
      <c r="C8" s="14">
        <v>23</v>
      </c>
      <c r="D8" s="14">
        <v>39</v>
      </c>
      <c r="E8" s="14">
        <v>37</v>
      </c>
      <c r="F8" s="14">
        <v>47</v>
      </c>
      <c r="G8" s="14">
        <v>30</v>
      </c>
      <c r="H8" s="14">
        <v>21</v>
      </c>
      <c r="I8" s="14">
        <v>38</v>
      </c>
      <c r="J8" s="29">
        <v>40</v>
      </c>
      <c r="K8" s="34">
        <f>SUM(C8:F8)</f>
        <v>146</v>
      </c>
      <c r="L8" s="14">
        <f>SUM(G8:J8)</f>
        <v>129</v>
      </c>
      <c r="M8" s="14">
        <f>K8-L8</f>
        <v>17</v>
      </c>
      <c r="N8" s="14">
        <v>80</v>
      </c>
      <c r="O8" s="15">
        <f>K8/(K8+L8)*100</f>
        <v>53.090909090909086</v>
      </c>
      <c r="P8" s="50">
        <f>K8*K8/(K8+L8)</f>
        <v>77.51272727272728</v>
      </c>
      <c r="Q8" s="16">
        <f>(K8+L8)/N8</f>
        <v>3.4375</v>
      </c>
    </row>
    <row r="9" spans="1:17" ht="12.75">
      <c r="A9" s="7"/>
      <c r="B9" s="11" t="s">
        <v>35</v>
      </c>
      <c r="C9" s="14">
        <v>27</v>
      </c>
      <c r="D9" s="14">
        <v>27</v>
      </c>
      <c r="E9" s="14">
        <v>38</v>
      </c>
      <c r="F9" s="14">
        <v>56</v>
      </c>
      <c r="G9" s="14">
        <v>33</v>
      </c>
      <c r="H9" s="14">
        <v>27</v>
      </c>
      <c r="I9" s="14">
        <v>44</v>
      </c>
      <c r="J9" s="29">
        <v>37</v>
      </c>
      <c r="K9" s="34">
        <f>SUM(C9:F9)</f>
        <v>148</v>
      </c>
      <c r="L9" s="14">
        <f>SUM(G9:J9)</f>
        <v>141</v>
      </c>
      <c r="M9" s="14">
        <f>K9-L9</f>
        <v>7</v>
      </c>
      <c r="N9" s="14">
        <v>40</v>
      </c>
      <c r="O9" s="15">
        <f>K9/(K9+L9)*100</f>
        <v>51.21107266435986</v>
      </c>
      <c r="P9" s="50">
        <f>K9*K9/(K9+L9)</f>
        <v>75.7923875432526</v>
      </c>
      <c r="Q9" s="16">
        <f>(K9+L9)/N9</f>
        <v>7.225</v>
      </c>
    </row>
    <row r="10" spans="1:17" ht="12.75">
      <c r="A10" s="7"/>
      <c r="B10" s="11" t="s">
        <v>15</v>
      </c>
      <c r="C10" s="11">
        <v>27</v>
      </c>
      <c r="D10" s="11">
        <v>33</v>
      </c>
      <c r="E10" s="11">
        <v>50</v>
      </c>
      <c r="F10" s="11">
        <v>54</v>
      </c>
      <c r="G10" s="11">
        <v>42</v>
      </c>
      <c r="H10" s="11">
        <v>51</v>
      </c>
      <c r="I10" s="11">
        <v>50</v>
      </c>
      <c r="J10" s="28">
        <v>59</v>
      </c>
      <c r="K10" s="33">
        <f>SUM(C10:F10)</f>
        <v>164</v>
      </c>
      <c r="L10" s="11">
        <f>SUM(G10:J10)</f>
        <v>202</v>
      </c>
      <c r="M10" s="11">
        <f>K10-L10</f>
        <v>-38</v>
      </c>
      <c r="N10" s="11">
        <v>80</v>
      </c>
      <c r="O10" s="12">
        <f>K10/(K10+L10)*100</f>
        <v>44.80874316939891</v>
      </c>
      <c r="P10" s="49">
        <f>K10*K10/(K10+L10)</f>
        <v>73.48633879781421</v>
      </c>
      <c r="Q10" s="13">
        <f>(K10+L10)/N10</f>
        <v>4.575</v>
      </c>
    </row>
    <row r="11" spans="1:17" ht="12.75">
      <c r="A11" s="7"/>
      <c r="B11" s="11" t="s">
        <v>28</v>
      </c>
      <c r="C11" s="14">
        <v>37</v>
      </c>
      <c r="D11" s="14">
        <v>27</v>
      </c>
      <c r="E11" s="14">
        <v>38</v>
      </c>
      <c r="F11" s="14">
        <v>40</v>
      </c>
      <c r="G11" s="14">
        <v>24</v>
      </c>
      <c r="H11" s="14">
        <v>31</v>
      </c>
      <c r="I11" s="14">
        <v>38</v>
      </c>
      <c r="J11" s="29">
        <v>44</v>
      </c>
      <c r="K11" s="34">
        <f>SUM(C11:F11)</f>
        <v>142</v>
      </c>
      <c r="L11" s="14">
        <f>SUM(G11:J11)</f>
        <v>137</v>
      </c>
      <c r="M11" s="14">
        <f>K11-L11</f>
        <v>5</v>
      </c>
      <c r="N11" s="14">
        <v>40</v>
      </c>
      <c r="O11" s="15">
        <f>K11/(K11+L11)*100</f>
        <v>50.89605734767025</v>
      </c>
      <c r="P11" s="50">
        <f>K11*K11/(K11+L11)</f>
        <v>72.27240143369175</v>
      </c>
      <c r="Q11" s="16">
        <f>(K11+L11)/N11</f>
        <v>6.975</v>
      </c>
    </row>
    <row r="12" spans="1:17" ht="12.75">
      <c r="A12" s="7"/>
      <c r="B12" s="11" t="s">
        <v>27</v>
      </c>
      <c r="C12" s="14">
        <v>34</v>
      </c>
      <c r="D12" s="14">
        <v>36</v>
      </c>
      <c r="E12" s="14">
        <v>37</v>
      </c>
      <c r="F12" s="14">
        <v>44</v>
      </c>
      <c r="G12" s="14">
        <v>36</v>
      </c>
      <c r="H12" s="14">
        <v>37</v>
      </c>
      <c r="I12" s="14">
        <v>38</v>
      </c>
      <c r="J12" s="29">
        <v>63</v>
      </c>
      <c r="K12" s="34">
        <f>SUM(C12:F12)</f>
        <v>151</v>
      </c>
      <c r="L12" s="14">
        <f>SUM(G12:J12)</f>
        <v>174</v>
      </c>
      <c r="M12" s="14">
        <f>K12-L12</f>
        <v>-23</v>
      </c>
      <c r="N12" s="14">
        <v>80</v>
      </c>
      <c r="O12" s="15">
        <f>K12/(K12+L12)*100</f>
        <v>46.46153846153846</v>
      </c>
      <c r="P12" s="50">
        <f>K12*K12/(K12+L12)</f>
        <v>70.15692307692308</v>
      </c>
      <c r="Q12" s="16">
        <f>(K12+L12)/N12</f>
        <v>4.0625</v>
      </c>
    </row>
    <row r="13" spans="1:17" ht="12.75">
      <c r="A13" s="7"/>
      <c r="B13" s="11" t="s">
        <v>12</v>
      </c>
      <c r="C13" s="11">
        <v>49</v>
      </c>
      <c r="D13" s="11">
        <v>48</v>
      </c>
      <c r="E13" s="11">
        <v>23</v>
      </c>
      <c r="F13" s="17"/>
      <c r="G13" s="11">
        <v>33</v>
      </c>
      <c r="H13" s="11">
        <v>41</v>
      </c>
      <c r="I13" s="11">
        <v>14</v>
      </c>
      <c r="J13" s="30"/>
      <c r="K13" s="33">
        <f>SUM(C13:F13)</f>
        <v>120</v>
      </c>
      <c r="L13" s="11">
        <f>SUM(G13:J13)</f>
        <v>88</v>
      </c>
      <c r="M13" s="11">
        <f>K13-L13</f>
        <v>32</v>
      </c>
      <c r="N13" s="11">
        <v>60</v>
      </c>
      <c r="O13" s="12">
        <f>K13/(K13+L13)*100</f>
        <v>57.692307692307686</v>
      </c>
      <c r="P13" s="49">
        <f>K13*K13/(K13+L13)</f>
        <v>69.23076923076923</v>
      </c>
      <c r="Q13" s="13">
        <f>(K13+L13)/N13</f>
        <v>3.466666666666667</v>
      </c>
    </row>
    <row r="14" spans="1:17" ht="12.75">
      <c r="A14" s="7"/>
      <c r="B14" s="11" t="s">
        <v>8</v>
      </c>
      <c r="C14" s="14">
        <v>26</v>
      </c>
      <c r="D14" s="14">
        <v>38</v>
      </c>
      <c r="E14" s="14">
        <v>29</v>
      </c>
      <c r="F14" s="17"/>
      <c r="G14" s="14">
        <v>41</v>
      </c>
      <c r="H14" s="14">
        <v>23</v>
      </c>
      <c r="I14" s="14">
        <v>45</v>
      </c>
      <c r="J14" s="30"/>
      <c r="K14" s="34">
        <f>SUM(C14:F14)</f>
        <v>93</v>
      </c>
      <c r="L14" s="14">
        <f>SUM(G14:J14)</f>
        <v>109</v>
      </c>
      <c r="M14" s="14">
        <f>K14-L14</f>
        <v>-16</v>
      </c>
      <c r="N14" s="14">
        <v>60</v>
      </c>
      <c r="O14" s="15">
        <f>K14/(K14+L14)*100</f>
        <v>46.03960396039604</v>
      </c>
      <c r="P14" s="50">
        <f>K14*K14/(K14+L14)</f>
        <v>42.81683168316832</v>
      </c>
      <c r="Q14" s="16">
        <f>(K14+L14)/N14</f>
        <v>3.3666666666666667</v>
      </c>
    </row>
    <row r="15" spans="1:17" ht="12.75">
      <c r="A15" s="7"/>
      <c r="B15" s="11" t="s">
        <v>26</v>
      </c>
      <c r="C15" s="11">
        <v>31</v>
      </c>
      <c r="D15" s="11">
        <v>29</v>
      </c>
      <c r="E15" s="11">
        <v>20</v>
      </c>
      <c r="F15" s="17"/>
      <c r="G15" s="11">
        <v>25</v>
      </c>
      <c r="H15" s="11">
        <v>30</v>
      </c>
      <c r="I15" s="11">
        <v>40</v>
      </c>
      <c r="J15" s="30"/>
      <c r="K15" s="33">
        <f>SUM(C15:F15)</f>
        <v>80</v>
      </c>
      <c r="L15" s="11">
        <f>SUM(G15:J15)</f>
        <v>95</v>
      </c>
      <c r="M15" s="11">
        <f>K15-L15</f>
        <v>-15</v>
      </c>
      <c r="N15" s="11">
        <v>60</v>
      </c>
      <c r="O15" s="12">
        <f>K15/(K15+L15)*100</f>
        <v>45.714285714285715</v>
      </c>
      <c r="P15" s="49">
        <f>K15*K15/(K15+L15)</f>
        <v>36.57142857142857</v>
      </c>
      <c r="Q15" s="13">
        <f>(K15+L15)/N15</f>
        <v>2.9166666666666665</v>
      </c>
    </row>
    <row r="16" spans="1:17" ht="12.75">
      <c r="A16" s="7"/>
      <c r="B16" s="11" t="s">
        <v>10</v>
      </c>
      <c r="C16" s="11">
        <v>28</v>
      </c>
      <c r="D16" s="11">
        <v>26</v>
      </c>
      <c r="E16" s="11">
        <v>19</v>
      </c>
      <c r="F16" s="17"/>
      <c r="G16" s="11">
        <v>33</v>
      </c>
      <c r="H16" s="11">
        <v>25</v>
      </c>
      <c r="I16" s="11">
        <v>36</v>
      </c>
      <c r="J16" s="30"/>
      <c r="K16" s="33">
        <f>SUM(C16:F16)</f>
        <v>73</v>
      </c>
      <c r="L16" s="11">
        <f>SUM(G16:J16)</f>
        <v>94</v>
      </c>
      <c r="M16" s="11">
        <f>K16-L16</f>
        <v>-21</v>
      </c>
      <c r="N16" s="11">
        <v>60</v>
      </c>
      <c r="O16" s="12">
        <f>K16/(K16+L16)*100</f>
        <v>43.712574850299404</v>
      </c>
      <c r="P16" s="49">
        <f>K16*K16/(K16+L16)</f>
        <v>31.910179640718564</v>
      </c>
      <c r="Q16" s="13">
        <f>(K16+L16)/N16</f>
        <v>2.783333333333333</v>
      </c>
    </row>
    <row r="17" spans="1:17" ht="12.75">
      <c r="A17" s="7"/>
      <c r="B17" s="11" t="s">
        <v>19</v>
      </c>
      <c r="C17" s="14">
        <v>25</v>
      </c>
      <c r="D17" s="14">
        <v>23</v>
      </c>
      <c r="E17" s="17"/>
      <c r="F17" s="17"/>
      <c r="G17" s="14">
        <v>38</v>
      </c>
      <c r="H17" s="14">
        <v>36</v>
      </c>
      <c r="I17" s="17"/>
      <c r="J17" s="30"/>
      <c r="K17" s="34">
        <f>SUM(C17:F17)</f>
        <v>48</v>
      </c>
      <c r="L17" s="14">
        <f>SUM(G17:J17)</f>
        <v>74</v>
      </c>
      <c r="M17" s="14">
        <f>K17-L17</f>
        <v>-26</v>
      </c>
      <c r="N17" s="14">
        <v>40</v>
      </c>
      <c r="O17" s="15">
        <f>K17/(K17+L17)*100</f>
        <v>39.34426229508197</v>
      </c>
      <c r="P17" s="50">
        <f>K17*K17/(K17+L17)</f>
        <v>18.885245901639344</v>
      </c>
      <c r="Q17" s="16">
        <f>(K17+L17)/N17</f>
        <v>3.05</v>
      </c>
    </row>
    <row r="18" spans="1:17" ht="12.75">
      <c r="A18" s="7"/>
      <c r="B18" s="11" t="s">
        <v>37</v>
      </c>
      <c r="C18" s="14">
        <v>16</v>
      </c>
      <c r="D18" s="17"/>
      <c r="E18" s="17"/>
      <c r="F18" s="17"/>
      <c r="G18" s="14">
        <v>7</v>
      </c>
      <c r="H18" s="17"/>
      <c r="I18" s="17"/>
      <c r="J18" s="30"/>
      <c r="K18" s="34">
        <f>SUM(C18:F18)</f>
        <v>16</v>
      </c>
      <c r="L18" s="14">
        <f>SUM(G18:J18)</f>
        <v>7</v>
      </c>
      <c r="M18" s="14">
        <f>K18-L18</f>
        <v>9</v>
      </c>
      <c r="N18" s="14">
        <v>20</v>
      </c>
      <c r="O18" s="15">
        <f>K18/(K18+L18)*100</f>
        <v>69.56521739130434</v>
      </c>
      <c r="P18" s="50">
        <f>K18*K18/(K18+L18)</f>
        <v>11.130434782608695</v>
      </c>
      <c r="Q18" s="16">
        <f>(K18+L18)/N18</f>
        <v>1.15</v>
      </c>
    </row>
    <row r="19" spans="1:17" ht="12.75">
      <c r="A19" s="7"/>
      <c r="B19" s="11" t="s">
        <v>11</v>
      </c>
      <c r="C19" s="11">
        <v>22</v>
      </c>
      <c r="D19" s="11">
        <v>13</v>
      </c>
      <c r="E19" s="17"/>
      <c r="F19" s="17"/>
      <c r="G19" s="11">
        <v>42</v>
      </c>
      <c r="H19" s="11">
        <v>41</v>
      </c>
      <c r="I19" s="17"/>
      <c r="J19" s="30"/>
      <c r="K19" s="33">
        <f>SUM(C19:F19)</f>
        <v>35</v>
      </c>
      <c r="L19" s="11">
        <f>SUM(G19:J19)</f>
        <v>83</v>
      </c>
      <c r="M19" s="11">
        <f>K19-L19</f>
        <v>-48</v>
      </c>
      <c r="N19" s="11">
        <v>40</v>
      </c>
      <c r="O19" s="12">
        <f>K19/(K19+L19)*100</f>
        <v>29.66101694915254</v>
      </c>
      <c r="P19" s="49">
        <f>K19*K19/(K19+L19)</f>
        <v>10.38135593220339</v>
      </c>
      <c r="Q19" s="13">
        <f>(K19+L19)/N19</f>
        <v>2.95</v>
      </c>
    </row>
    <row r="20" spans="1:17" ht="12.75">
      <c r="A20" s="7"/>
      <c r="B20" s="11" t="s">
        <v>14</v>
      </c>
      <c r="C20" s="14">
        <v>19</v>
      </c>
      <c r="D20" s="14">
        <v>12</v>
      </c>
      <c r="E20" s="17"/>
      <c r="F20" s="17"/>
      <c r="G20" s="14">
        <v>33</v>
      </c>
      <c r="H20" s="14">
        <v>36</v>
      </c>
      <c r="I20" s="17"/>
      <c r="J20" s="30"/>
      <c r="K20" s="34">
        <f>SUM(C20:F20)</f>
        <v>31</v>
      </c>
      <c r="L20" s="14">
        <f>SUM(G20:J20)</f>
        <v>69</v>
      </c>
      <c r="M20" s="14">
        <f>K20-L20</f>
        <v>-38</v>
      </c>
      <c r="N20" s="14">
        <v>40</v>
      </c>
      <c r="O20" s="15">
        <f>K20/(K20+L20)*100</f>
        <v>31</v>
      </c>
      <c r="P20" s="50">
        <f>K20*K20/(K20+L20)</f>
        <v>9.61</v>
      </c>
      <c r="Q20" s="16">
        <f>(K20+L20)/N20</f>
        <v>2.5</v>
      </c>
    </row>
    <row r="21" spans="1:17" ht="12.75">
      <c r="A21" s="7"/>
      <c r="B21" s="11" t="s">
        <v>21</v>
      </c>
      <c r="C21" s="11">
        <v>24</v>
      </c>
      <c r="D21" s="17"/>
      <c r="E21" s="17"/>
      <c r="F21" s="17"/>
      <c r="G21" s="11">
        <v>43</v>
      </c>
      <c r="H21" s="17"/>
      <c r="I21" s="17"/>
      <c r="J21" s="30"/>
      <c r="K21" s="33">
        <f>SUM(C21:F21)</f>
        <v>24</v>
      </c>
      <c r="L21" s="11">
        <f>SUM(G21:J21)</f>
        <v>43</v>
      </c>
      <c r="M21" s="11">
        <f>K21-L21</f>
        <v>-19</v>
      </c>
      <c r="N21" s="11">
        <v>20</v>
      </c>
      <c r="O21" s="12">
        <f>K21/(K21+L21)*100</f>
        <v>35.82089552238806</v>
      </c>
      <c r="P21" s="49">
        <f>K21*K21/(K21+L21)</f>
        <v>8.597014925373134</v>
      </c>
      <c r="Q21" s="13">
        <f>(K21+L21)/N21</f>
        <v>3.35</v>
      </c>
    </row>
    <row r="22" spans="1:17" ht="12.75">
      <c r="A22" s="7"/>
      <c r="B22" s="11" t="s">
        <v>36</v>
      </c>
      <c r="C22" s="11">
        <v>13</v>
      </c>
      <c r="D22" s="17"/>
      <c r="E22" s="17"/>
      <c r="F22" s="17"/>
      <c r="G22" s="11">
        <v>11</v>
      </c>
      <c r="H22" s="17"/>
      <c r="I22" s="17"/>
      <c r="J22" s="30"/>
      <c r="K22" s="33">
        <f>SUM(C22:F22)</f>
        <v>13</v>
      </c>
      <c r="L22" s="11">
        <f>SUM(G22:J22)</f>
        <v>11</v>
      </c>
      <c r="M22" s="11">
        <f>K22-L22</f>
        <v>2</v>
      </c>
      <c r="N22" s="11">
        <v>20</v>
      </c>
      <c r="O22" s="12">
        <f>K22/(K22+L22)*100</f>
        <v>54.166666666666664</v>
      </c>
      <c r="P22" s="49">
        <f>K22*K22/(K22+L22)</f>
        <v>7.041666666666667</v>
      </c>
      <c r="Q22" s="13">
        <f>(K22+L22)/N22</f>
        <v>1.2</v>
      </c>
    </row>
    <row r="23" spans="1:17" ht="12.75">
      <c r="A23" s="7"/>
      <c r="B23" s="11" t="s">
        <v>25</v>
      </c>
      <c r="C23" s="14">
        <v>8</v>
      </c>
      <c r="D23" s="17"/>
      <c r="E23" s="17"/>
      <c r="F23" s="17"/>
      <c r="G23" s="14">
        <v>7</v>
      </c>
      <c r="H23" s="17"/>
      <c r="I23" s="17"/>
      <c r="J23" s="30"/>
      <c r="K23" s="34">
        <f>SUM(C23:F23)</f>
        <v>8</v>
      </c>
      <c r="L23" s="14">
        <f>SUM(G23:J23)</f>
        <v>7</v>
      </c>
      <c r="M23" s="14">
        <f>K23-L23</f>
        <v>1</v>
      </c>
      <c r="N23" s="14">
        <v>20</v>
      </c>
      <c r="O23" s="15">
        <f>K23/(K23+L23)*100</f>
        <v>53.333333333333336</v>
      </c>
      <c r="P23" s="50">
        <f>K23*K23/(K23+L23)</f>
        <v>4.266666666666667</v>
      </c>
      <c r="Q23" s="16">
        <f>(K23+L23)/N23</f>
        <v>0.75</v>
      </c>
    </row>
    <row r="24" spans="1:17" ht="12.75">
      <c r="A24" s="7"/>
      <c r="B24" s="11" t="s">
        <v>13</v>
      </c>
      <c r="C24" s="17"/>
      <c r="D24" s="17"/>
      <c r="E24" s="17"/>
      <c r="F24" s="17"/>
      <c r="G24" s="17"/>
      <c r="H24" s="17"/>
      <c r="I24" s="17"/>
      <c r="J24" s="30"/>
      <c r="K24" s="35"/>
      <c r="L24" s="17"/>
      <c r="M24" s="17"/>
      <c r="N24" s="17"/>
      <c r="O24" s="18"/>
      <c r="P24" s="51"/>
      <c r="Q24" s="19"/>
    </row>
    <row r="25" spans="1:17" ht="12.75">
      <c r="A25" s="7"/>
      <c r="B25" s="11" t="s">
        <v>17</v>
      </c>
      <c r="C25" s="17"/>
      <c r="D25" s="17"/>
      <c r="E25" s="17"/>
      <c r="F25" s="17"/>
      <c r="G25" s="17"/>
      <c r="H25" s="17"/>
      <c r="I25" s="17"/>
      <c r="J25" s="30"/>
      <c r="K25" s="35"/>
      <c r="L25" s="17"/>
      <c r="M25" s="17"/>
      <c r="N25" s="17"/>
      <c r="O25" s="18"/>
      <c r="P25" s="51"/>
      <c r="Q25" s="19"/>
    </row>
    <row r="26" spans="1:17" ht="12.75">
      <c r="A26" s="7"/>
      <c r="B26" s="11" t="s">
        <v>22</v>
      </c>
      <c r="C26" s="17"/>
      <c r="D26" s="17"/>
      <c r="E26" s="17"/>
      <c r="F26" s="17"/>
      <c r="G26" s="17"/>
      <c r="H26" s="17"/>
      <c r="I26" s="17"/>
      <c r="J26" s="30"/>
      <c r="K26" s="35"/>
      <c r="L26" s="17"/>
      <c r="M26" s="17"/>
      <c r="N26" s="17"/>
      <c r="O26" s="18"/>
      <c r="P26" s="51"/>
      <c r="Q26" s="19"/>
    </row>
    <row r="27" spans="1:17" ht="12.75">
      <c r="A27" s="7"/>
      <c r="B27" s="11" t="s">
        <v>23</v>
      </c>
      <c r="C27" s="17"/>
      <c r="D27" s="17"/>
      <c r="E27" s="17"/>
      <c r="F27" s="17"/>
      <c r="G27" s="17"/>
      <c r="H27" s="17"/>
      <c r="I27" s="17"/>
      <c r="J27" s="30"/>
      <c r="K27" s="35"/>
      <c r="L27" s="17"/>
      <c r="M27" s="17"/>
      <c r="N27" s="17"/>
      <c r="O27" s="18"/>
      <c r="P27" s="51"/>
      <c r="Q27" s="19"/>
    </row>
    <row r="28" spans="1:17" ht="12.75">
      <c r="A28" s="7"/>
      <c r="B28" s="11" t="s">
        <v>24</v>
      </c>
      <c r="C28" s="17"/>
      <c r="D28" s="17"/>
      <c r="E28" s="17"/>
      <c r="F28" s="17"/>
      <c r="G28" s="17"/>
      <c r="H28" s="17"/>
      <c r="I28" s="17"/>
      <c r="J28" s="30"/>
      <c r="K28" s="35"/>
      <c r="L28" s="17"/>
      <c r="M28" s="17"/>
      <c r="N28" s="17"/>
      <c r="O28" s="18"/>
      <c r="P28" s="51"/>
      <c r="Q28" s="19"/>
    </row>
    <row r="29" spans="1:17" ht="12.75">
      <c r="A29" s="3"/>
      <c r="K29" s="36"/>
      <c r="L29" s="37">
        <f>SUM(L3:L28)</f>
        <v>2202</v>
      </c>
      <c r="M29" s="38"/>
      <c r="N29" s="38"/>
      <c r="O29" s="39"/>
      <c r="P29" s="52"/>
      <c r="Q29" s="40"/>
    </row>
    <row r="30" spans="11:17" ht="12.75">
      <c r="K30" s="36"/>
      <c r="L30" s="38"/>
      <c r="M30" s="38"/>
      <c r="N30" s="38"/>
      <c r="O30" s="39"/>
      <c r="P30" s="52"/>
      <c r="Q30" s="40"/>
    </row>
    <row r="31" spans="1:17" ht="12.75">
      <c r="A31" s="21" t="s">
        <v>34</v>
      </c>
      <c r="B31" s="22"/>
      <c r="C31" s="23"/>
      <c r="D31" s="23"/>
      <c r="E31" s="23"/>
      <c r="F31" s="23"/>
      <c r="G31" s="23"/>
      <c r="H31" s="23"/>
      <c r="I31" s="23"/>
      <c r="J31" s="23"/>
      <c r="K31" s="41"/>
      <c r="L31" s="22"/>
      <c r="M31" s="22"/>
      <c r="N31" s="22"/>
      <c r="O31" s="24"/>
      <c r="P31" s="53"/>
      <c r="Q31" s="25"/>
    </row>
    <row r="32" spans="1:17" ht="12.75" customHeight="1">
      <c r="A32" s="20"/>
      <c r="B32" s="11" t="s">
        <v>7</v>
      </c>
      <c r="C32" s="10"/>
      <c r="D32" s="10"/>
      <c r="E32" s="10"/>
      <c r="F32" s="10"/>
      <c r="G32" s="10"/>
      <c r="H32" s="10"/>
      <c r="I32" s="10"/>
      <c r="J32" s="27"/>
      <c r="K32" s="10">
        <v>118</v>
      </c>
      <c r="L32" s="10">
        <v>74</v>
      </c>
      <c r="M32" s="11">
        <f aca="true" t="shared" si="0" ref="M32:M39">K32-L32</f>
        <v>44</v>
      </c>
      <c r="N32" s="11">
        <v>30</v>
      </c>
      <c r="O32" s="12">
        <f aca="true" t="shared" si="1" ref="O32:O39">K32/(K32+L32)*100</f>
        <v>61.458333333333336</v>
      </c>
      <c r="P32" s="49">
        <f aca="true" t="shared" si="2" ref="P32:P39">K32*K32/(K32+L32)</f>
        <v>72.52083333333333</v>
      </c>
      <c r="Q32" s="13">
        <f aca="true" t="shared" si="3" ref="Q32:Q39">(K32+L32)/N32</f>
        <v>6.4</v>
      </c>
    </row>
    <row r="33" spans="1:17" ht="12.75">
      <c r="A33" s="20"/>
      <c r="B33" s="11" t="s">
        <v>18</v>
      </c>
      <c r="C33" s="10"/>
      <c r="D33" s="10"/>
      <c r="E33" s="10"/>
      <c r="F33" s="10"/>
      <c r="G33" s="10"/>
      <c r="H33" s="10"/>
      <c r="I33" s="10"/>
      <c r="J33" s="27"/>
      <c r="K33" s="10">
        <v>112</v>
      </c>
      <c r="L33" s="10">
        <v>93</v>
      </c>
      <c r="M33" s="11">
        <f t="shared" si="0"/>
        <v>19</v>
      </c>
      <c r="N33" s="11">
        <v>30</v>
      </c>
      <c r="O33" s="12">
        <f t="shared" si="1"/>
        <v>54.63414634146342</v>
      </c>
      <c r="P33" s="49">
        <f t="shared" si="2"/>
        <v>61.19024390243902</v>
      </c>
      <c r="Q33" s="13">
        <f t="shared" si="3"/>
        <v>6.833333333333333</v>
      </c>
    </row>
    <row r="34" spans="1:17" ht="12.75">
      <c r="A34" s="20"/>
      <c r="B34" s="11" t="s">
        <v>20</v>
      </c>
      <c r="C34" s="10"/>
      <c r="D34" s="10"/>
      <c r="E34" s="10"/>
      <c r="F34" s="10"/>
      <c r="G34" s="10"/>
      <c r="H34" s="10"/>
      <c r="I34" s="10"/>
      <c r="J34" s="27"/>
      <c r="K34" s="10">
        <v>114</v>
      </c>
      <c r="L34" s="10">
        <v>117</v>
      </c>
      <c r="M34" s="11">
        <f t="shared" si="0"/>
        <v>-3</v>
      </c>
      <c r="N34" s="11">
        <v>30</v>
      </c>
      <c r="O34" s="12">
        <f t="shared" si="1"/>
        <v>49.35064935064935</v>
      </c>
      <c r="P34" s="49">
        <f t="shared" si="2"/>
        <v>56.25974025974026</v>
      </c>
      <c r="Q34" s="13">
        <f t="shared" si="3"/>
        <v>7.7</v>
      </c>
    </row>
    <row r="35" spans="1:17" ht="12.75">
      <c r="A35" s="20"/>
      <c r="B35" s="11" t="s">
        <v>16</v>
      </c>
      <c r="C35" s="10"/>
      <c r="D35" s="10"/>
      <c r="E35" s="10"/>
      <c r="F35" s="10"/>
      <c r="G35" s="10"/>
      <c r="H35" s="10"/>
      <c r="I35" s="10"/>
      <c r="J35" s="27"/>
      <c r="K35" s="10">
        <v>101</v>
      </c>
      <c r="L35" s="10">
        <v>106</v>
      </c>
      <c r="M35" s="11">
        <f t="shared" si="0"/>
        <v>-5</v>
      </c>
      <c r="N35" s="11">
        <v>30</v>
      </c>
      <c r="O35" s="12">
        <f t="shared" si="1"/>
        <v>48.792270531400966</v>
      </c>
      <c r="P35" s="49">
        <f t="shared" si="2"/>
        <v>49.28019323671498</v>
      </c>
      <c r="Q35" s="13">
        <f t="shared" si="3"/>
        <v>6.9</v>
      </c>
    </row>
    <row r="36" spans="1:17" ht="12.75">
      <c r="A36" s="20"/>
      <c r="B36" s="11" t="s">
        <v>27</v>
      </c>
      <c r="C36" s="10"/>
      <c r="D36" s="10"/>
      <c r="E36" s="10"/>
      <c r="F36" s="10"/>
      <c r="G36" s="10"/>
      <c r="H36" s="10"/>
      <c r="I36" s="10"/>
      <c r="J36" s="27"/>
      <c r="K36" s="10">
        <v>95</v>
      </c>
      <c r="L36" s="10">
        <v>100</v>
      </c>
      <c r="M36" s="11">
        <f t="shared" si="0"/>
        <v>-5</v>
      </c>
      <c r="N36" s="11">
        <v>30</v>
      </c>
      <c r="O36" s="12">
        <f t="shared" si="1"/>
        <v>48.717948717948715</v>
      </c>
      <c r="P36" s="49">
        <f t="shared" si="2"/>
        <v>46.282051282051285</v>
      </c>
      <c r="Q36" s="13">
        <f t="shared" si="3"/>
        <v>6.5</v>
      </c>
    </row>
    <row r="37" spans="1:17" ht="12.75">
      <c r="A37" s="20"/>
      <c r="B37" s="11" t="s">
        <v>6</v>
      </c>
      <c r="C37" s="10"/>
      <c r="D37" s="10"/>
      <c r="E37" s="10"/>
      <c r="F37" s="10"/>
      <c r="G37" s="10"/>
      <c r="H37" s="10"/>
      <c r="I37" s="10"/>
      <c r="J37" s="27"/>
      <c r="K37" s="10">
        <v>95</v>
      </c>
      <c r="L37" s="10">
        <v>110</v>
      </c>
      <c r="M37" s="11">
        <f t="shared" si="0"/>
        <v>-15</v>
      </c>
      <c r="N37" s="11">
        <v>30</v>
      </c>
      <c r="O37" s="12">
        <f t="shared" si="1"/>
        <v>46.34146341463415</v>
      </c>
      <c r="P37" s="49">
        <f t="shared" si="2"/>
        <v>44.02439024390244</v>
      </c>
      <c r="Q37" s="13">
        <f t="shared" si="3"/>
        <v>6.833333333333333</v>
      </c>
    </row>
    <row r="38" spans="1:17" ht="12.75">
      <c r="A38" s="20"/>
      <c r="B38" s="11" t="s">
        <v>35</v>
      </c>
      <c r="C38" s="10"/>
      <c r="D38" s="10"/>
      <c r="E38" s="10"/>
      <c r="F38" s="10"/>
      <c r="G38" s="10"/>
      <c r="H38" s="10"/>
      <c r="I38" s="10"/>
      <c r="J38" s="27"/>
      <c r="K38" s="10">
        <v>90</v>
      </c>
      <c r="L38" s="10">
        <v>100</v>
      </c>
      <c r="M38" s="11">
        <f t="shared" si="0"/>
        <v>-10</v>
      </c>
      <c r="N38" s="11">
        <v>30</v>
      </c>
      <c r="O38" s="12">
        <f t="shared" si="1"/>
        <v>47.368421052631575</v>
      </c>
      <c r="P38" s="49">
        <f t="shared" si="2"/>
        <v>42.63157894736842</v>
      </c>
      <c r="Q38" s="13">
        <f t="shared" si="3"/>
        <v>6.333333333333333</v>
      </c>
    </row>
    <row r="39" spans="1:17" ht="12.75">
      <c r="A39" s="20"/>
      <c r="B39" s="11" t="s">
        <v>15</v>
      </c>
      <c r="C39" s="10"/>
      <c r="D39" s="10"/>
      <c r="E39" s="10"/>
      <c r="F39" s="10"/>
      <c r="G39" s="10"/>
      <c r="H39" s="10"/>
      <c r="I39" s="10"/>
      <c r="J39" s="27"/>
      <c r="K39" s="10">
        <v>89</v>
      </c>
      <c r="L39" s="10">
        <v>118</v>
      </c>
      <c r="M39" s="11">
        <f t="shared" si="0"/>
        <v>-29</v>
      </c>
      <c r="N39" s="11">
        <v>30</v>
      </c>
      <c r="O39" s="12">
        <f t="shared" si="1"/>
        <v>42.99516908212561</v>
      </c>
      <c r="P39" s="49">
        <f t="shared" si="2"/>
        <v>38.265700483091784</v>
      </c>
      <c r="Q39" s="13">
        <f t="shared" si="3"/>
        <v>6.9</v>
      </c>
    </row>
    <row r="40" spans="1:17" ht="12.75">
      <c r="A40" s="3"/>
      <c r="B40" s="2"/>
      <c r="C40" s="1"/>
      <c r="D40" s="1"/>
      <c r="E40" s="1"/>
      <c r="F40" s="1"/>
      <c r="G40" s="1"/>
      <c r="H40" s="1"/>
      <c r="I40" s="1"/>
      <c r="J40" s="1"/>
      <c r="K40" s="36"/>
      <c r="L40" s="37">
        <f>SUM(L32:L39)</f>
        <v>818</v>
      </c>
      <c r="M40" s="38"/>
      <c r="N40" s="38"/>
      <c r="O40" s="38"/>
      <c r="P40" s="38"/>
      <c r="Q40" s="38"/>
    </row>
    <row r="42" ht="12.75">
      <c r="A42" s="2" t="s">
        <v>40</v>
      </c>
    </row>
    <row r="43" ht="12.75">
      <c r="A43" s="2" t="s">
        <v>41</v>
      </c>
    </row>
    <row r="44" ht="12.75">
      <c r="A44" s="2" t="s">
        <v>42</v>
      </c>
    </row>
    <row r="45" spans="1:2" ht="12.75">
      <c r="A45" s="6"/>
      <c r="B45" t="s">
        <v>45</v>
      </c>
    </row>
    <row r="46" ht="12.75">
      <c r="B46" t="s">
        <v>43</v>
      </c>
    </row>
    <row r="47" spans="1:2" ht="12.75">
      <c r="A47" s="4"/>
      <c r="B47" t="s">
        <v>44</v>
      </c>
    </row>
    <row r="48" spans="1:2" ht="12.75">
      <c r="A48" s="5"/>
      <c r="B48" t="s">
        <v>46</v>
      </c>
    </row>
  </sheetData>
  <mergeCells count="11">
    <mergeCell ref="K1:M1"/>
    <mergeCell ref="B1:B2"/>
    <mergeCell ref="C1:F1"/>
    <mergeCell ref="G1:J1"/>
    <mergeCell ref="P1:P2"/>
    <mergeCell ref="Q1:Q2"/>
    <mergeCell ref="C31:F31"/>
    <mergeCell ref="G31:J31"/>
    <mergeCell ref="O1:O2"/>
    <mergeCell ref="A1:A28"/>
    <mergeCell ref="A31:A39"/>
  </mergeCells>
  <printOptions/>
  <pageMargins left="0.75" right="0.75" top="1" bottom="1" header="0.5" footer="0.5"/>
  <pageSetup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">
      <selection activeCell="T49" sqref="T49"/>
    </sheetView>
  </sheetViews>
  <sheetFormatPr defaultColWidth="9.140625" defaultRowHeight="12.75"/>
  <cols>
    <col min="1" max="1" width="4.140625" style="0" customWidth="1"/>
    <col min="2" max="2" width="20.7109375" style="0" customWidth="1"/>
    <col min="3" max="3" width="3.140625" style="0" customWidth="1"/>
    <col min="4" max="4" width="3.421875" style="0" customWidth="1"/>
    <col min="5" max="5" width="3.57421875" style="0" customWidth="1"/>
    <col min="6" max="6" width="3.421875" style="0" customWidth="1"/>
    <col min="7" max="8" width="3.57421875" style="0" customWidth="1"/>
    <col min="9" max="9" width="3.140625" style="0" customWidth="1"/>
    <col min="10" max="10" width="3.28125" style="0" customWidth="1"/>
    <col min="11" max="12" width="5.57421875" style="0" customWidth="1"/>
    <col min="13" max="13" width="6.421875" style="0" customWidth="1"/>
    <col min="14" max="15" width="7.140625" style="0" customWidth="1"/>
    <col min="16" max="16" width="7.421875" style="0" customWidth="1"/>
    <col min="17" max="17" width="7.00390625" style="0" customWidth="1"/>
  </cols>
  <sheetData>
    <row r="1" spans="1:17" ht="12.75">
      <c r="A1" s="7" t="s">
        <v>33</v>
      </c>
      <c r="B1" s="8" t="s">
        <v>0</v>
      </c>
      <c r="C1" s="9" t="s">
        <v>29</v>
      </c>
      <c r="D1" s="9"/>
      <c r="E1" s="9"/>
      <c r="F1" s="9"/>
      <c r="G1" s="9" t="s">
        <v>30</v>
      </c>
      <c r="H1" s="9"/>
      <c r="I1" s="9"/>
      <c r="J1" s="26"/>
      <c r="K1" s="31" t="s">
        <v>1</v>
      </c>
      <c r="L1" s="9"/>
      <c r="M1" s="9"/>
      <c r="N1" s="10" t="s">
        <v>38</v>
      </c>
      <c r="O1" s="8" t="s">
        <v>3</v>
      </c>
      <c r="P1" s="8" t="s">
        <v>4</v>
      </c>
      <c r="Q1" s="48" t="s">
        <v>5</v>
      </c>
    </row>
    <row r="2" spans="1:17" ht="12.75">
      <c r="A2" s="7"/>
      <c r="B2" s="8"/>
      <c r="C2" s="10">
        <v>1</v>
      </c>
      <c r="D2" s="10">
        <v>2</v>
      </c>
      <c r="E2" s="10">
        <v>3</v>
      </c>
      <c r="F2" s="10">
        <v>4</v>
      </c>
      <c r="G2" s="10">
        <v>1</v>
      </c>
      <c r="H2" s="10">
        <v>2</v>
      </c>
      <c r="I2" s="10">
        <v>3</v>
      </c>
      <c r="J2" s="27">
        <v>4</v>
      </c>
      <c r="K2" s="32" t="s">
        <v>31</v>
      </c>
      <c r="L2" s="10" t="s">
        <v>32</v>
      </c>
      <c r="M2" s="10" t="s">
        <v>2</v>
      </c>
      <c r="N2" s="10" t="s">
        <v>39</v>
      </c>
      <c r="O2" s="8"/>
      <c r="P2" s="8"/>
      <c r="Q2" s="48"/>
    </row>
    <row r="3" spans="1:17" ht="12.75" customHeight="1">
      <c r="A3" s="7"/>
      <c r="B3" s="11" t="s">
        <v>35</v>
      </c>
      <c r="C3" s="14">
        <v>27</v>
      </c>
      <c r="D3" s="14">
        <v>27</v>
      </c>
      <c r="E3" s="14">
        <v>38</v>
      </c>
      <c r="F3" s="14">
        <v>56</v>
      </c>
      <c r="G3" s="14">
        <v>33</v>
      </c>
      <c r="H3" s="14">
        <v>27</v>
      </c>
      <c r="I3" s="14">
        <v>44</v>
      </c>
      <c r="J3" s="29">
        <v>37</v>
      </c>
      <c r="K3" s="34">
        <f>SUM(C3:F3)</f>
        <v>148</v>
      </c>
      <c r="L3" s="14">
        <f>SUM(G3:J3)</f>
        <v>141</v>
      </c>
      <c r="M3" s="14">
        <f>K3-L3</f>
        <v>7</v>
      </c>
      <c r="N3" s="14">
        <v>40</v>
      </c>
      <c r="O3" s="15">
        <f>K3/(K3+L3)*100</f>
        <v>51.21107266435986</v>
      </c>
      <c r="P3" s="15">
        <f>K3*K3/(K3+L3)</f>
        <v>75.7923875432526</v>
      </c>
      <c r="Q3" s="55">
        <f>(K3+L3)/N3</f>
        <v>7.225</v>
      </c>
    </row>
    <row r="4" spans="1:17" ht="12.75">
      <c r="A4" s="7"/>
      <c r="B4" s="11" t="s">
        <v>28</v>
      </c>
      <c r="C4" s="14">
        <v>37</v>
      </c>
      <c r="D4" s="14">
        <v>27</v>
      </c>
      <c r="E4" s="14">
        <v>38</v>
      </c>
      <c r="F4" s="14">
        <v>40</v>
      </c>
      <c r="G4" s="14">
        <v>24</v>
      </c>
      <c r="H4" s="14">
        <v>31</v>
      </c>
      <c r="I4" s="14">
        <v>38</v>
      </c>
      <c r="J4" s="29">
        <v>44</v>
      </c>
      <c r="K4" s="34">
        <f>SUM(C4:F4)</f>
        <v>142</v>
      </c>
      <c r="L4" s="14">
        <f>SUM(G4:J4)</f>
        <v>137</v>
      </c>
      <c r="M4" s="14">
        <f>K4-L4</f>
        <v>5</v>
      </c>
      <c r="N4" s="14">
        <v>40</v>
      </c>
      <c r="O4" s="15">
        <f>K4/(K4+L4)*100</f>
        <v>50.89605734767025</v>
      </c>
      <c r="P4" s="15">
        <f>K4*K4/(K4+L4)</f>
        <v>72.27240143369175</v>
      </c>
      <c r="Q4" s="55">
        <f>(K4+L4)/N4</f>
        <v>6.975</v>
      </c>
    </row>
    <row r="5" spans="1:17" ht="12.75">
      <c r="A5" s="7"/>
      <c r="B5" s="11" t="s">
        <v>20</v>
      </c>
      <c r="C5" s="14">
        <v>51</v>
      </c>
      <c r="D5" s="14">
        <v>48</v>
      </c>
      <c r="E5" s="14">
        <v>76</v>
      </c>
      <c r="F5" s="14">
        <v>51</v>
      </c>
      <c r="G5" s="14">
        <v>41</v>
      </c>
      <c r="H5" s="14">
        <v>33</v>
      </c>
      <c r="I5" s="14">
        <v>35</v>
      </c>
      <c r="J5" s="29">
        <v>46</v>
      </c>
      <c r="K5" s="34">
        <f>SUM(C5:F5)</f>
        <v>226</v>
      </c>
      <c r="L5" s="14">
        <f>SUM(G5:J5)</f>
        <v>155</v>
      </c>
      <c r="M5" s="14">
        <f>K5-L5</f>
        <v>71</v>
      </c>
      <c r="N5" s="14">
        <v>80</v>
      </c>
      <c r="O5" s="15">
        <f>K5/(K5+L5)*100</f>
        <v>59.31758530183727</v>
      </c>
      <c r="P5" s="15">
        <f>K5*K5/(K5+L5)</f>
        <v>134.05774278215222</v>
      </c>
      <c r="Q5" s="55">
        <f>(K5+L5)/N5</f>
        <v>4.7625</v>
      </c>
    </row>
    <row r="6" spans="1:17" ht="12.75">
      <c r="A6" s="7"/>
      <c r="B6" s="11" t="s">
        <v>18</v>
      </c>
      <c r="C6" s="14">
        <v>61</v>
      </c>
      <c r="D6" s="14">
        <v>46</v>
      </c>
      <c r="E6" s="14">
        <v>43</v>
      </c>
      <c r="F6" s="14">
        <v>45</v>
      </c>
      <c r="G6" s="14">
        <v>31</v>
      </c>
      <c r="H6" s="14">
        <v>45</v>
      </c>
      <c r="I6" s="14">
        <v>45</v>
      </c>
      <c r="J6" s="29">
        <v>56</v>
      </c>
      <c r="K6" s="34">
        <f>SUM(C6:F6)</f>
        <v>195</v>
      </c>
      <c r="L6" s="14">
        <f>SUM(G6:J6)</f>
        <v>177</v>
      </c>
      <c r="M6" s="14">
        <f>K6-L6</f>
        <v>18</v>
      </c>
      <c r="N6" s="14">
        <v>80</v>
      </c>
      <c r="O6" s="15">
        <f>K6/(K6+L6)*100</f>
        <v>52.41935483870967</v>
      </c>
      <c r="P6" s="15">
        <f>K6*K6/(K6+L6)</f>
        <v>102.21774193548387</v>
      </c>
      <c r="Q6" s="55">
        <f>(K6+L6)/N6</f>
        <v>4.65</v>
      </c>
    </row>
    <row r="7" spans="1:17" ht="12.75">
      <c r="A7" s="7"/>
      <c r="B7" s="11" t="s">
        <v>15</v>
      </c>
      <c r="C7" s="11">
        <v>27</v>
      </c>
      <c r="D7" s="11">
        <v>33</v>
      </c>
      <c r="E7" s="11">
        <v>50</v>
      </c>
      <c r="F7" s="11">
        <v>54</v>
      </c>
      <c r="G7" s="11">
        <v>42</v>
      </c>
      <c r="H7" s="11">
        <v>51</v>
      </c>
      <c r="I7" s="11">
        <v>50</v>
      </c>
      <c r="J7" s="28">
        <v>59</v>
      </c>
      <c r="K7" s="33">
        <f>SUM(C7:F7)</f>
        <v>164</v>
      </c>
      <c r="L7" s="11">
        <f>SUM(G7:J7)</f>
        <v>202</v>
      </c>
      <c r="M7" s="11">
        <f>K7-L7</f>
        <v>-38</v>
      </c>
      <c r="N7" s="11">
        <v>80</v>
      </c>
      <c r="O7" s="12">
        <f>K7/(K7+L7)*100</f>
        <v>44.80874316939891</v>
      </c>
      <c r="P7" s="12">
        <f>K7*K7/(K7+L7)</f>
        <v>73.48633879781421</v>
      </c>
      <c r="Q7" s="54">
        <f>(K7+L7)/N7</f>
        <v>4.575</v>
      </c>
    </row>
    <row r="8" spans="1:17" ht="12.75">
      <c r="A8" s="7"/>
      <c r="B8" s="11" t="s">
        <v>16</v>
      </c>
      <c r="C8" s="11">
        <v>37</v>
      </c>
      <c r="D8" s="11">
        <v>35</v>
      </c>
      <c r="E8" s="11">
        <v>51</v>
      </c>
      <c r="F8" s="11">
        <v>54</v>
      </c>
      <c r="G8" s="11">
        <v>37</v>
      </c>
      <c r="H8" s="11">
        <v>34</v>
      </c>
      <c r="I8" s="11">
        <v>37</v>
      </c>
      <c r="J8" s="28">
        <v>47</v>
      </c>
      <c r="K8" s="33">
        <f>SUM(C8:F8)</f>
        <v>177</v>
      </c>
      <c r="L8" s="11">
        <f>SUM(G8:J8)</f>
        <v>155</v>
      </c>
      <c r="M8" s="11">
        <f>K8-L8</f>
        <v>22</v>
      </c>
      <c r="N8" s="11">
        <v>80</v>
      </c>
      <c r="O8" s="12">
        <f>K8/(K8+L8)*100</f>
        <v>53.31325301204819</v>
      </c>
      <c r="P8" s="12">
        <f>K8*K8/(K8+L8)</f>
        <v>94.3644578313253</v>
      </c>
      <c r="Q8" s="54">
        <f>(K8+L8)/N8</f>
        <v>4.15</v>
      </c>
    </row>
    <row r="9" spans="1:17" ht="12.75">
      <c r="A9" s="7"/>
      <c r="B9" s="11" t="s">
        <v>27</v>
      </c>
      <c r="C9" s="14">
        <v>34</v>
      </c>
      <c r="D9" s="14">
        <v>36</v>
      </c>
      <c r="E9" s="14">
        <v>37</v>
      </c>
      <c r="F9" s="14">
        <v>44</v>
      </c>
      <c r="G9" s="14">
        <v>36</v>
      </c>
      <c r="H9" s="14">
        <v>37</v>
      </c>
      <c r="I9" s="14">
        <v>38</v>
      </c>
      <c r="J9" s="29">
        <v>63</v>
      </c>
      <c r="K9" s="34">
        <f>SUM(C9:F9)</f>
        <v>151</v>
      </c>
      <c r="L9" s="14">
        <f>SUM(G9:J9)</f>
        <v>174</v>
      </c>
      <c r="M9" s="14">
        <f>K9-L9</f>
        <v>-23</v>
      </c>
      <c r="N9" s="14">
        <v>80</v>
      </c>
      <c r="O9" s="15">
        <f>K9/(K9+L9)*100</f>
        <v>46.46153846153846</v>
      </c>
      <c r="P9" s="15">
        <f>K9*K9/(K9+L9)</f>
        <v>70.15692307692308</v>
      </c>
      <c r="Q9" s="55">
        <f>(K9+L9)/N9</f>
        <v>4.0625</v>
      </c>
    </row>
    <row r="10" spans="1:17" ht="12.75">
      <c r="A10" s="7"/>
      <c r="B10" s="11" t="s">
        <v>9</v>
      </c>
      <c r="C10" s="11">
        <v>39</v>
      </c>
      <c r="D10" s="11">
        <v>38</v>
      </c>
      <c r="E10" s="11">
        <v>37</v>
      </c>
      <c r="F10" s="11">
        <v>39</v>
      </c>
      <c r="G10" s="11">
        <v>26</v>
      </c>
      <c r="H10" s="11">
        <v>18</v>
      </c>
      <c r="I10" s="11">
        <v>40</v>
      </c>
      <c r="J10" s="28">
        <v>47</v>
      </c>
      <c r="K10" s="33">
        <f>SUM(C10:F10)</f>
        <v>153</v>
      </c>
      <c r="L10" s="11">
        <f>SUM(G10:J10)</f>
        <v>131</v>
      </c>
      <c r="M10" s="11">
        <f>K10-L10</f>
        <v>22</v>
      </c>
      <c r="N10" s="11">
        <v>80</v>
      </c>
      <c r="O10" s="12">
        <f>K10/(K10+L10)*100</f>
        <v>53.87323943661971</v>
      </c>
      <c r="P10" s="12">
        <f>K10*K10/(K10+L10)</f>
        <v>82.42605633802818</v>
      </c>
      <c r="Q10" s="54">
        <f>(K10+L10)/N10</f>
        <v>3.55</v>
      </c>
    </row>
    <row r="11" spans="1:17" ht="12.75">
      <c r="A11" s="7"/>
      <c r="B11" s="11" t="s">
        <v>12</v>
      </c>
      <c r="C11" s="11">
        <v>49</v>
      </c>
      <c r="D11" s="11">
        <v>48</v>
      </c>
      <c r="E11" s="11">
        <v>23</v>
      </c>
      <c r="F11" s="17"/>
      <c r="G11" s="11">
        <v>33</v>
      </c>
      <c r="H11" s="11">
        <v>41</v>
      </c>
      <c r="I11" s="11">
        <v>14</v>
      </c>
      <c r="J11" s="30"/>
      <c r="K11" s="33">
        <f>SUM(C11:F11)</f>
        <v>120</v>
      </c>
      <c r="L11" s="11">
        <f>SUM(G11:J11)</f>
        <v>88</v>
      </c>
      <c r="M11" s="11">
        <f>K11-L11</f>
        <v>32</v>
      </c>
      <c r="N11" s="11">
        <v>60</v>
      </c>
      <c r="O11" s="12">
        <f>K11/(K11+L11)*100</f>
        <v>57.692307692307686</v>
      </c>
      <c r="P11" s="12">
        <f>K11*K11/(K11+L11)</f>
        <v>69.23076923076923</v>
      </c>
      <c r="Q11" s="54">
        <f>(K11+L11)/N11</f>
        <v>3.466666666666667</v>
      </c>
    </row>
    <row r="12" spans="1:17" ht="12.75">
      <c r="A12" s="7"/>
      <c r="B12" s="11" t="s">
        <v>6</v>
      </c>
      <c r="C12" s="11">
        <v>37</v>
      </c>
      <c r="D12" s="11">
        <v>42</v>
      </c>
      <c r="E12" s="11">
        <v>32</v>
      </c>
      <c r="F12" s="11">
        <v>43</v>
      </c>
      <c r="G12" s="11">
        <v>24</v>
      </c>
      <c r="H12" s="11">
        <v>28</v>
      </c>
      <c r="I12" s="11">
        <v>32</v>
      </c>
      <c r="J12" s="28">
        <v>37</v>
      </c>
      <c r="K12" s="33">
        <f>SUM(C12:F12)</f>
        <v>154</v>
      </c>
      <c r="L12" s="11">
        <f>SUM(G12:J12)</f>
        <v>121</v>
      </c>
      <c r="M12" s="11">
        <f>K12-L12</f>
        <v>33</v>
      </c>
      <c r="N12" s="11">
        <v>80</v>
      </c>
      <c r="O12" s="12">
        <f>K12/(K12+L12)*100</f>
        <v>56.00000000000001</v>
      </c>
      <c r="P12" s="12">
        <f>K12*K12/(K12+L12)</f>
        <v>86.24</v>
      </c>
      <c r="Q12" s="54">
        <f>(K12+L12)/N12</f>
        <v>3.4375</v>
      </c>
    </row>
    <row r="13" spans="1:17" ht="12.75">
      <c r="A13" s="7"/>
      <c r="B13" s="11" t="s">
        <v>7</v>
      </c>
      <c r="C13" s="14">
        <v>23</v>
      </c>
      <c r="D13" s="14">
        <v>39</v>
      </c>
      <c r="E13" s="14">
        <v>37</v>
      </c>
      <c r="F13" s="14">
        <v>47</v>
      </c>
      <c r="G13" s="14">
        <v>30</v>
      </c>
      <c r="H13" s="14">
        <v>21</v>
      </c>
      <c r="I13" s="14">
        <v>38</v>
      </c>
      <c r="J13" s="29">
        <v>40</v>
      </c>
      <c r="K13" s="34">
        <f>SUM(C13:F13)</f>
        <v>146</v>
      </c>
      <c r="L13" s="14">
        <f>SUM(G13:J13)</f>
        <v>129</v>
      </c>
      <c r="M13" s="14">
        <f>K13-L13</f>
        <v>17</v>
      </c>
      <c r="N13" s="14">
        <v>80</v>
      </c>
      <c r="O13" s="15">
        <f>K13/(K13+L13)*100</f>
        <v>53.090909090909086</v>
      </c>
      <c r="P13" s="15">
        <f>K13*K13/(K13+L13)</f>
        <v>77.51272727272728</v>
      </c>
      <c r="Q13" s="55">
        <f>(K13+L13)/N13</f>
        <v>3.4375</v>
      </c>
    </row>
    <row r="14" spans="1:17" ht="12.75">
      <c r="A14" s="7"/>
      <c r="B14" s="11" t="s">
        <v>8</v>
      </c>
      <c r="C14" s="14">
        <v>26</v>
      </c>
      <c r="D14" s="14">
        <v>38</v>
      </c>
      <c r="E14" s="14">
        <v>29</v>
      </c>
      <c r="F14" s="17"/>
      <c r="G14" s="14">
        <v>41</v>
      </c>
      <c r="H14" s="14">
        <v>23</v>
      </c>
      <c r="I14" s="14">
        <v>45</v>
      </c>
      <c r="J14" s="30"/>
      <c r="K14" s="34">
        <f>SUM(C14:F14)</f>
        <v>93</v>
      </c>
      <c r="L14" s="14">
        <f>SUM(G14:J14)</f>
        <v>109</v>
      </c>
      <c r="M14" s="14">
        <f>K14-L14</f>
        <v>-16</v>
      </c>
      <c r="N14" s="14">
        <v>60</v>
      </c>
      <c r="O14" s="15">
        <f>K14/(K14+L14)*100</f>
        <v>46.03960396039604</v>
      </c>
      <c r="P14" s="15">
        <f>K14*K14/(K14+L14)</f>
        <v>42.81683168316832</v>
      </c>
      <c r="Q14" s="55">
        <f>(K14+L14)/N14</f>
        <v>3.3666666666666667</v>
      </c>
    </row>
    <row r="15" spans="1:17" ht="12.75">
      <c r="A15" s="7"/>
      <c r="B15" s="11" t="s">
        <v>21</v>
      </c>
      <c r="C15" s="11">
        <v>24</v>
      </c>
      <c r="D15" s="17"/>
      <c r="E15" s="17"/>
      <c r="F15" s="17"/>
      <c r="G15" s="11">
        <v>43</v>
      </c>
      <c r="H15" s="17"/>
      <c r="I15" s="17"/>
      <c r="J15" s="30"/>
      <c r="K15" s="33">
        <f>SUM(C15:F15)</f>
        <v>24</v>
      </c>
      <c r="L15" s="11">
        <f>SUM(G15:J15)</f>
        <v>43</v>
      </c>
      <c r="M15" s="11">
        <f>K15-L15</f>
        <v>-19</v>
      </c>
      <c r="N15" s="11">
        <v>20</v>
      </c>
      <c r="O15" s="12">
        <f>K15/(K15+L15)*100</f>
        <v>35.82089552238806</v>
      </c>
      <c r="P15" s="12">
        <f>K15*K15/(K15+L15)</f>
        <v>8.597014925373134</v>
      </c>
      <c r="Q15" s="54">
        <f>(K15+L15)/N15</f>
        <v>3.35</v>
      </c>
    </row>
    <row r="16" spans="1:17" ht="12.75">
      <c r="A16" s="7"/>
      <c r="B16" s="11" t="s">
        <v>19</v>
      </c>
      <c r="C16" s="14">
        <v>25</v>
      </c>
      <c r="D16" s="14">
        <v>23</v>
      </c>
      <c r="E16" s="17"/>
      <c r="F16" s="17"/>
      <c r="G16" s="14">
        <v>38</v>
      </c>
      <c r="H16" s="14">
        <v>36</v>
      </c>
      <c r="I16" s="17"/>
      <c r="J16" s="30"/>
      <c r="K16" s="34">
        <f>SUM(C16:F16)</f>
        <v>48</v>
      </c>
      <c r="L16" s="14">
        <f>SUM(G16:J16)</f>
        <v>74</v>
      </c>
      <c r="M16" s="14">
        <f>K16-L16</f>
        <v>-26</v>
      </c>
      <c r="N16" s="14">
        <v>40</v>
      </c>
      <c r="O16" s="15">
        <f>K16/(K16+L16)*100</f>
        <v>39.34426229508197</v>
      </c>
      <c r="P16" s="15">
        <f>K16*K16/(K16+L16)</f>
        <v>18.885245901639344</v>
      </c>
      <c r="Q16" s="55">
        <f>(K16+L16)/N16</f>
        <v>3.05</v>
      </c>
    </row>
    <row r="17" spans="1:17" ht="12.75">
      <c r="A17" s="7"/>
      <c r="B17" s="11" t="s">
        <v>11</v>
      </c>
      <c r="C17" s="11">
        <v>22</v>
      </c>
      <c r="D17" s="11">
        <v>13</v>
      </c>
      <c r="E17" s="17"/>
      <c r="F17" s="17"/>
      <c r="G17" s="11">
        <v>42</v>
      </c>
      <c r="H17" s="11">
        <v>41</v>
      </c>
      <c r="I17" s="17"/>
      <c r="J17" s="30"/>
      <c r="K17" s="33">
        <f>SUM(C17:F17)</f>
        <v>35</v>
      </c>
      <c r="L17" s="11">
        <f>SUM(G17:J17)</f>
        <v>83</v>
      </c>
      <c r="M17" s="11">
        <f>K17-L17</f>
        <v>-48</v>
      </c>
      <c r="N17" s="11">
        <v>40</v>
      </c>
      <c r="O17" s="12">
        <f>K17/(K17+L17)*100</f>
        <v>29.66101694915254</v>
      </c>
      <c r="P17" s="12">
        <f>K17*K17/(K17+L17)</f>
        <v>10.38135593220339</v>
      </c>
      <c r="Q17" s="54">
        <f>(K17+L17)/N17</f>
        <v>2.95</v>
      </c>
    </row>
    <row r="18" spans="1:17" ht="12.75">
      <c r="A18" s="7"/>
      <c r="B18" s="11" t="s">
        <v>26</v>
      </c>
      <c r="C18" s="11">
        <v>31</v>
      </c>
      <c r="D18" s="11">
        <v>29</v>
      </c>
      <c r="E18" s="11">
        <v>20</v>
      </c>
      <c r="F18" s="17"/>
      <c r="G18" s="11">
        <v>25</v>
      </c>
      <c r="H18" s="11">
        <v>30</v>
      </c>
      <c r="I18" s="11">
        <v>40</v>
      </c>
      <c r="J18" s="30"/>
      <c r="K18" s="33">
        <f>SUM(C18:F18)</f>
        <v>80</v>
      </c>
      <c r="L18" s="11">
        <f>SUM(G18:J18)</f>
        <v>95</v>
      </c>
      <c r="M18" s="11">
        <f>K18-L18</f>
        <v>-15</v>
      </c>
      <c r="N18" s="11">
        <v>60</v>
      </c>
      <c r="O18" s="12">
        <f>K18/(K18+L18)*100</f>
        <v>45.714285714285715</v>
      </c>
      <c r="P18" s="12">
        <f>K18*K18/(K18+L18)</f>
        <v>36.57142857142857</v>
      </c>
      <c r="Q18" s="54">
        <f>(K18+L18)/N18</f>
        <v>2.9166666666666665</v>
      </c>
    </row>
    <row r="19" spans="1:17" ht="12.75">
      <c r="A19" s="7"/>
      <c r="B19" s="11" t="s">
        <v>10</v>
      </c>
      <c r="C19" s="11">
        <v>28</v>
      </c>
      <c r="D19" s="11">
        <v>26</v>
      </c>
      <c r="E19" s="11">
        <v>19</v>
      </c>
      <c r="F19" s="17"/>
      <c r="G19" s="11">
        <v>33</v>
      </c>
      <c r="H19" s="11">
        <v>25</v>
      </c>
      <c r="I19" s="11">
        <v>36</v>
      </c>
      <c r="J19" s="30"/>
      <c r="K19" s="33">
        <f>SUM(C19:F19)</f>
        <v>73</v>
      </c>
      <c r="L19" s="11">
        <f>SUM(G19:J19)</f>
        <v>94</v>
      </c>
      <c r="M19" s="11">
        <f>K19-L19</f>
        <v>-21</v>
      </c>
      <c r="N19" s="11">
        <v>60</v>
      </c>
      <c r="O19" s="12">
        <f>K19/(K19+L19)*100</f>
        <v>43.712574850299404</v>
      </c>
      <c r="P19" s="12">
        <f>K19*K19/(K19+L19)</f>
        <v>31.910179640718564</v>
      </c>
      <c r="Q19" s="54">
        <f>(K19+L19)/N19</f>
        <v>2.783333333333333</v>
      </c>
    </row>
    <row r="20" spans="1:17" ht="12.75">
      <c r="A20" s="7"/>
      <c r="B20" s="11" t="s">
        <v>14</v>
      </c>
      <c r="C20" s="14">
        <v>19</v>
      </c>
      <c r="D20" s="14">
        <v>12</v>
      </c>
      <c r="E20" s="17"/>
      <c r="F20" s="17"/>
      <c r="G20" s="14">
        <v>33</v>
      </c>
      <c r="H20" s="14">
        <v>36</v>
      </c>
      <c r="I20" s="17"/>
      <c r="J20" s="30"/>
      <c r="K20" s="34">
        <f>SUM(C20:F20)</f>
        <v>31</v>
      </c>
      <c r="L20" s="14">
        <f>SUM(G20:J20)</f>
        <v>69</v>
      </c>
      <c r="M20" s="14">
        <f>K20-L20</f>
        <v>-38</v>
      </c>
      <c r="N20" s="14">
        <v>40</v>
      </c>
      <c r="O20" s="15">
        <f>K20/(K20+L20)*100</f>
        <v>31</v>
      </c>
      <c r="P20" s="15">
        <f>K20*K20/(K20+L20)</f>
        <v>9.61</v>
      </c>
      <c r="Q20" s="55">
        <f>(K20+L20)/N20</f>
        <v>2.5</v>
      </c>
    </row>
    <row r="21" spans="1:17" ht="12.75">
      <c r="A21" s="7"/>
      <c r="B21" s="11" t="s">
        <v>36</v>
      </c>
      <c r="C21" s="11">
        <v>13</v>
      </c>
      <c r="D21" s="17"/>
      <c r="E21" s="17"/>
      <c r="F21" s="17"/>
      <c r="G21" s="11">
        <v>11</v>
      </c>
      <c r="H21" s="17"/>
      <c r="I21" s="17"/>
      <c r="J21" s="30"/>
      <c r="K21" s="33">
        <f>SUM(C21:F21)</f>
        <v>13</v>
      </c>
      <c r="L21" s="11">
        <f>SUM(G21:J21)</f>
        <v>11</v>
      </c>
      <c r="M21" s="11">
        <f>K21-L21</f>
        <v>2</v>
      </c>
      <c r="N21" s="11">
        <v>20</v>
      </c>
      <c r="O21" s="12">
        <f>K21/(K21+L21)*100</f>
        <v>54.166666666666664</v>
      </c>
      <c r="P21" s="12">
        <f>K21*K21/(K21+L21)</f>
        <v>7.041666666666667</v>
      </c>
      <c r="Q21" s="54">
        <f>(K21+L21)/N21</f>
        <v>1.2</v>
      </c>
    </row>
    <row r="22" spans="1:17" ht="12.75">
      <c r="A22" s="7"/>
      <c r="B22" s="11" t="s">
        <v>37</v>
      </c>
      <c r="C22" s="14">
        <v>16</v>
      </c>
      <c r="D22" s="17"/>
      <c r="E22" s="17"/>
      <c r="F22" s="17"/>
      <c r="G22" s="14">
        <v>7</v>
      </c>
      <c r="H22" s="17"/>
      <c r="I22" s="17"/>
      <c r="J22" s="30"/>
      <c r="K22" s="34">
        <f>SUM(C22:F22)</f>
        <v>16</v>
      </c>
      <c r="L22" s="14">
        <f>SUM(G22:J22)</f>
        <v>7</v>
      </c>
      <c r="M22" s="14">
        <f>K22-L22</f>
        <v>9</v>
      </c>
      <c r="N22" s="14">
        <v>20</v>
      </c>
      <c r="O22" s="15">
        <f>K22/(K22+L22)*100</f>
        <v>69.56521739130434</v>
      </c>
      <c r="P22" s="15">
        <f>K22*K22/(K22+L22)</f>
        <v>11.130434782608695</v>
      </c>
      <c r="Q22" s="55">
        <f>(K22+L22)/N22</f>
        <v>1.15</v>
      </c>
    </row>
    <row r="23" spans="1:17" ht="12.75">
      <c r="A23" s="7"/>
      <c r="B23" s="11" t="s">
        <v>25</v>
      </c>
      <c r="C23" s="14">
        <v>8</v>
      </c>
      <c r="D23" s="17"/>
      <c r="E23" s="17"/>
      <c r="F23" s="17"/>
      <c r="G23" s="14">
        <v>7</v>
      </c>
      <c r="H23" s="17"/>
      <c r="I23" s="17"/>
      <c r="J23" s="30"/>
      <c r="K23" s="34">
        <f>SUM(C23:F23)</f>
        <v>8</v>
      </c>
      <c r="L23" s="14">
        <f>SUM(G23:J23)</f>
        <v>7</v>
      </c>
      <c r="M23" s="14">
        <f>K23-L23</f>
        <v>1</v>
      </c>
      <c r="N23" s="14">
        <v>20</v>
      </c>
      <c r="O23" s="15">
        <f>K23/(K23+L23)*100</f>
        <v>53.333333333333336</v>
      </c>
      <c r="P23" s="15">
        <f>K23*K23/(K23+L23)</f>
        <v>4.266666666666667</v>
      </c>
      <c r="Q23" s="55">
        <f>(K23+L23)/N23</f>
        <v>0.75</v>
      </c>
    </row>
    <row r="24" spans="1:17" ht="12.75">
      <c r="A24" s="7"/>
      <c r="B24" s="11" t="s">
        <v>13</v>
      </c>
      <c r="C24" s="17"/>
      <c r="D24" s="17"/>
      <c r="E24" s="17"/>
      <c r="F24" s="17"/>
      <c r="G24" s="17"/>
      <c r="H24" s="17"/>
      <c r="I24" s="17"/>
      <c r="J24" s="30"/>
      <c r="K24" s="35"/>
      <c r="L24" s="17"/>
      <c r="M24" s="17"/>
      <c r="N24" s="17"/>
      <c r="O24" s="18"/>
      <c r="P24" s="18"/>
      <c r="Q24" s="56"/>
    </row>
    <row r="25" spans="1:17" ht="12.75">
      <c r="A25" s="7"/>
      <c r="B25" s="11" t="s">
        <v>17</v>
      </c>
      <c r="C25" s="17"/>
      <c r="D25" s="17"/>
      <c r="E25" s="17"/>
      <c r="F25" s="17"/>
      <c r="G25" s="17"/>
      <c r="H25" s="17"/>
      <c r="I25" s="17"/>
      <c r="J25" s="30"/>
      <c r="K25" s="35"/>
      <c r="L25" s="17"/>
      <c r="M25" s="17"/>
      <c r="N25" s="17"/>
      <c r="O25" s="18"/>
      <c r="P25" s="18"/>
      <c r="Q25" s="56"/>
    </row>
    <row r="26" spans="1:17" ht="12.75">
      <c r="A26" s="7"/>
      <c r="B26" s="11" t="s">
        <v>22</v>
      </c>
      <c r="C26" s="17"/>
      <c r="D26" s="17"/>
      <c r="E26" s="17"/>
      <c r="F26" s="17"/>
      <c r="G26" s="17"/>
      <c r="H26" s="17"/>
      <c r="I26" s="17"/>
      <c r="J26" s="30"/>
      <c r="K26" s="35"/>
      <c r="L26" s="17"/>
      <c r="M26" s="17"/>
      <c r="N26" s="17"/>
      <c r="O26" s="18"/>
      <c r="P26" s="18"/>
      <c r="Q26" s="56"/>
    </row>
    <row r="27" spans="1:17" ht="12.75">
      <c r="A27" s="7"/>
      <c r="B27" s="11" t="s">
        <v>23</v>
      </c>
      <c r="C27" s="17"/>
      <c r="D27" s="17"/>
      <c r="E27" s="17"/>
      <c r="F27" s="17"/>
      <c r="G27" s="17"/>
      <c r="H27" s="17"/>
      <c r="I27" s="17"/>
      <c r="J27" s="30"/>
      <c r="K27" s="35"/>
      <c r="L27" s="17"/>
      <c r="M27" s="17"/>
      <c r="N27" s="17"/>
      <c r="O27" s="18"/>
      <c r="P27" s="18"/>
      <c r="Q27" s="56"/>
    </row>
    <row r="28" spans="1:17" ht="12.75">
      <c r="A28" s="7"/>
      <c r="B28" s="11" t="s">
        <v>24</v>
      </c>
      <c r="C28" s="17"/>
      <c r="D28" s="17"/>
      <c r="E28" s="17"/>
      <c r="F28" s="17"/>
      <c r="G28" s="17"/>
      <c r="H28" s="17"/>
      <c r="I28" s="17"/>
      <c r="J28" s="30"/>
      <c r="K28" s="35"/>
      <c r="L28" s="17"/>
      <c r="M28" s="17"/>
      <c r="N28" s="17"/>
      <c r="O28" s="18"/>
      <c r="P28" s="18"/>
      <c r="Q28" s="56"/>
    </row>
    <row r="29" spans="1:17" ht="12.75">
      <c r="A29" s="3"/>
      <c r="K29" s="36"/>
      <c r="L29" s="37">
        <f>SUM(L3:L28)</f>
        <v>2202</v>
      </c>
      <c r="M29" s="38"/>
      <c r="N29" s="38"/>
      <c r="O29" s="39"/>
      <c r="P29" s="39"/>
      <c r="Q29" s="57"/>
    </row>
    <row r="30" spans="11:17" ht="12.75">
      <c r="K30" s="36"/>
      <c r="L30" s="38"/>
      <c r="M30" s="38"/>
      <c r="N30" s="38"/>
      <c r="O30" s="39"/>
      <c r="P30" s="39"/>
      <c r="Q30" s="57"/>
    </row>
    <row r="31" spans="1:17" ht="12.75">
      <c r="A31" s="21" t="s">
        <v>34</v>
      </c>
      <c r="B31" s="22"/>
      <c r="C31" s="23"/>
      <c r="D31" s="23"/>
      <c r="E31" s="23"/>
      <c r="F31" s="23"/>
      <c r="G31" s="23"/>
      <c r="H31" s="23"/>
      <c r="I31" s="23"/>
      <c r="J31" s="23"/>
      <c r="K31" s="41"/>
      <c r="L31" s="22"/>
      <c r="M31" s="22"/>
      <c r="N31" s="22"/>
      <c r="O31" s="24"/>
      <c r="P31" s="24"/>
      <c r="Q31" s="58"/>
    </row>
    <row r="32" spans="1:17" ht="12.75" customHeight="1">
      <c r="A32" s="20"/>
      <c r="B32" s="11" t="s">
        <v>20</v>
      </c>
      <c r="C32" s="10"/>
      <c r="D32" s="10"/>
      <c r="E32" s="10"/>
      <c r="F32" s="10"/>
      <c r="G32" s="10"/>
      <c r="H32" s="10"/>
      <c r="I32" s="10"/>
      <c r="J32" s="27"/>
      <c r="K32" s="10">
        <v>114</v>
      </c>
      <c r="L32" s="10">
        <v>117</v>
      </c>
      <c r="M32" s="11">
        <f>K32-L32</f>
        <v>-3</v>
      </c>
      <c r="N32" s="11">
        <v>30</v>
      </c>
      <c r="O32" s="12">
        <f>K32/(K32+L32)*100</f>
        <v>49.35064935064935</v>
      </c>
      <c r="P32" s="12">
        <f>K32*K32/(K32+L32)</f>
        <v>56.25974025974026</v>
      </c>
      <c r="Q32" s="54">
        <f>(K32+L32)/N32</f>
        <v>7.7</v>
      </c>
    </row>
    <row r="33" spans="1:17" ht="12.75">
      <c r="A33" s="20"/>
      <c r="B33" s="11" t="s">
        <v>16</v>
      </c>
      <c r="C33" s="10"/>
      <c r="D33" s="10"/>
      <c r="E33" s="10"/>
      <c r="F33" s="10"/>
      <c r="G33" s="10"/>
      <c r="H33" s="10"/>
      <c r="I33" s="10"/>
      <c r="J33" s="27"/>
      <c r="K33" s="10">
        <v>101</v>
      </c>
      <c r="L33" s="10">
        <v>106</v>
      </c>
      <c r="M33" s="11">
        <f>K33-L33</f>
        <v>-5</v>
      </c>
      <c r="N33" s="11">
        <v>30</v>
      </c>
      <c r="O33" s="12">
        <f>K33/(K33+L33)*100</f>
        <v>48.792270531400966</v>
      </c>
      <c r="P33" s="12">
        <f>K33*K33/(K33+L33)</f>
        <v>49.28019323671498</v>
      </c>
      <c r="Q33" s="54">
        <f>(K33+L33)/N33</f>
        <v>6.9</v>
      </c>
    </row>
    <row r="34" spans="1:17" ht="12.75">
      <c r="A34" s="20"/>
      <c r="B34" s="11" t="s">
        <v>15</v>
      </c>
      <c r="C34" s="10"/>
      <c r="D34" s="10"/>
      <c r="E34" s="10"/>
      <c r="F34" s="10"/>
      <c r="G34" s="10"/>
      <c r="H34" s="10"/>
      <c r="I34" s="10"/>
      <c r="J34" s="27"/>
      <c r="K34" s="10">
        <v>89</v>
      </c>
      <c r="L34" s="10">
        <v>118</v>
      </c>
      <c r="M34" s="11">
        <f>K34-L34</f>
        <v>-29</v>
      </c>
      <c r="N34" s="11">
        <v>30</v>
      </c>
      <c r="O34" s="12">
        <f>K34/(K34+L34)*100</f>
        <v>42.99516908212561</v>
      </c>
      <c r="P34" s="12">
        <f>K34*K34/(K34+L34)</f>
        <v>38.265700483091784</v>
      </c>
      <c r="Q34" s="54">
        <f>(K34+L34)/N34</f>
        <v>6.9</v>
      </c>
    </row>
    <row r="35" spans="1:17" ht="12.75">
      <c r="A35" s="20"/>
      <c r="B35" s="11" t="s">
        <v>18</v>
      </c>
      <c r="C35" s="10"/>
      <c r="D35" s="10"/>
      <c r="E35" s="10"/>
      <c r="F35" s="10"/>
      <c r="G35" s="10"/>
      <c r="H35" s="10"/>
      <c r="I35" s="10"/>
      <c r="J35" s="27"/>
      <c r="K35" s="10">
        <v>112</v>
      </c>
      <c r="L35" s="10">
        <v>93</v>
      </c>
      <c r="M35" s="11">
        <f>K35-L35</f>
        <v>19</v>
      </c>
      <c r="N35" s="11">
        <v>30</v>
      </c>
      <c r="O35" s="12">
        <f>K35/(K35+L35)*100</f>
        <v>54.63414634146342</v>
      </c>
      <c r="P35" s="12">
        <f>K35*K35/(K35+L35)</f>
        <v>61.19024390243902</v>
      </c>
      <c r="Q35" s="54">
        <f>(K35+L35)/N35</f>
        <v>6.833333333333333</v>
      </c>
    </row>
    <row r="36" spans="1:17" ht="12.75">
      <c r="A36" s="20"/>
      <c r="B36" s="11" t="s">
        <v>6</v>
      </c>
      <c r="C36" s="10"/>
      <c r="D36" s="10"/>
      <c r="E36" s="10"/>
      <c r="F36" s="10"/>
      <c r="G36" s="10"/>
      <c r="H36" s="10"/>
      <c r="I36" s="10"/>
      <c r="J36" s="27"/>
      <c r="K36" s="10">
        <v>95</v>
      </c>
      <c r="L36" s="10">
        <v>110</v>
      </c>
      <c r="M36" s="11">
        <f>K36-L36</f>
        <v>-15</v>
      </c>
      <c r="N36" s="11">
        <v>30</v>
      </c>
      <c r="O36" s="12">
        <f>K36/(K36+L36)*100</f>
        <v>46.34146341463415</v>
      </c>
      <c r="P36" s="12">
        <f>K36*K36/(K36+L36)</f>
        <v>44.02439024390244</v>
      </c>
      <c r="Q36" s="54">
        <f>(K36+L36)/N36</f>
        <v>6.833333333333333</v>
      </c>
    </row>
    <row r="37" spans="1:17" ht="12.75">
      <c r="A37" s="20"/>
      <c r="B37" s="11" t="s">
        <v>27</v>
      </c>
      <c r="C37" s="10"/>
      <c r="D37" s="10"/>
      <c r="E37" s="10"/>
      <c r="F37" s="10"/>
      <c r="G37" s="10"/>
      <c r="H37" s="10"/>
      <c r="I37" s="10"/>
      <c r="J37" s="27"/>
      <c r="K37" s="10">
        <v>95</v>
      </c>
      <c r="L37" s="10">
        <v>100</v>
      </c>
      <c r="M37" s="11">
        <f>K37-L37</f>
        <v>-5</v>
      </c>
      <c r="N37" s="11">
        <v>30</v>
      </c>
      <c r="O37" s="12">
        <f>K37/(K37+L37)*100</f>
        <v>48.717948717948715</v>
      </c>
      <c r="P37" s="12">
        <f>K37*K37/(K37+L37)</f>
        <v>46.282051282051285</v>
      </c>
      <c r="Q37" s="54">
        <f>(K37+L37)/N37</f>
        <v>6.5</v>
      </c>
    </row>
    <row r="38" spans="1:17" ht="12.75">
      <c r="A38" s="20"/>
      <c r="B38" s="11" t="s">
        <v>7</v>
      </c>
      <c r="C38" s="10"/>
      <c r="D38" s="10"/>
      <c r="E38" s="10"/>
      <c r="F38" s="10"/>
      <c r="G38" s="10"/>
      <c r="H38" s="10"/>
      <c r="I38" s="10"/>
      <c r="J38" s="27"/>
      <c r="K38" s="10">
        <v>118</v>
      </c>
      <c r="L38" s="10">
        <v>74</v>
      </c>
      <c r="M38" s="11">
        <f>K38-L38</f>
        <v>44</v>
      </c>
      <c r="N38" s="11">
        <v>30</v>
      </c>
      <c r="O38" s="12">
        <f>K38/(K38+L38)*100</f>
        <v>61.458333333333336</v>
      </c>
      <c r="P38" s="12">
        <f>K38*K38/(K38+L38)</f>
        <v>72.52083333333333</v>
      </c>
      <c r="Q38" s="54">
        <f>(K38+L38)/N38</f>
        <v>6.4</v>
      </c>
    </row>
    <row r="39" spans="1:17" ht="12.75">
      <c r="A39" s="20"/>
      <c r="B39" s="11" t="s">
        <v>35</v>
      </c>
      <c r="C39" s="10"/>
      <c r="D39" s="10"/>
      <c r="E39" s="10"/>
      <c r="F39" s="10"/>
      <c r="G39" s="10"/>
      <c r="H39" s="10"/>
      <c r="I39" s="10"/>
      <c r="J39" s="27"/>
      <c r="K39" s="10">
        <v>90</v>
      </c>
      <c r="L39" s="10">
        <v>100</v>
      </c>
      <c r="M39" s="11">
        <f>K39-L39</f>
        <v>-10</v>
      </c>
      <c r="N39" s="11">
        <v>30</v>
      </c>
      <c r="O39" s="12">
        <f>K39/(K39+L39)*100</f>
        <v>47.368421052631575</v>
      </c>
      <c r="P39" s="12">
        <f>K39*K39/(K39+L39)</f>
        <v>42.63157894736842</v>
      </c>
      <c r="Q39" s="54">
        <f>(K39+L39)/N39</f>
        <v>6.333333333333333</v>
      </c>
    </row>
    <row r="40" spans="1:17" ht="12.75">
      <c r="A40" s="3"/>
      <c r="B40" s="2"/>
      <c r="C40" s="1"/>
      <c r="D40" s="1"/>
      <c r="E40" s="1"/>
      <c r="F40" s="1"/>
      <c r="G40" s="1"/>
      <c r="H40" s="1"/>
      <c r="I40" s="1"/>
      <c r="J40" s="1"/>
      <c r="K40" s="36"/>
      <c r="L40" s="37">
        <f>SUM(L32:L39)</f>
        <v>818</v>
      </c>
      <c r="M40" s="38"/>
      <c r="N40" s="38"/>
      <c r="O40" s="38"/>
      <c r="P40" s="38"/>
      <c r="Q40" s="38"/>
    </row>
    <row r="42" ht="12.75">
      <c r="A42" s="2" t="s">
        <v>40</v>
      </c>
    </row>
    <row r="43" ht="12.75">
      <c r="A43" s="2" t="s">
        <v>41</v>
      </c>
    </row>
    <row r="44" ht="12.75">
      <c r="A44" s="2" t="s">
        <v>42</v>
      </c>
    </row>
    <row r="45" spans="1:2" ht="12.75">
      <c r="A45" s="6"/>
      <c r="B45" t="s">
        <v>45</v>
      </c>
    </row>
    <row r="46" ht="12.75">
      <c r="B46" t="s">
        <v>43</v>
      </c>
    </row>
    <row r="47" spans="1:2" ht="12.75">
      <c r="A47" s="4"/>
      <c r="B47" t="s">
        <v>44</v>
      </c>
    </row>
    <row r="48" spans="1:2" ht="12.75">
      <c r="A48" s="5"/>
      <c r="B48" t="s">
        <v>46</v>
      </c>
    </row>
  </sheetData>
  <mergeCells count="11">
    <mergeCell ref="A1:A28"/>
    <mergeCell ref="A31:A39"/>
    <mergeCell ref="P1:P2"/>
    <mergeCell ref="Q1:Q2"/>
    <mergeCell ref="C31:F31"/>
    <mergeCell ref="G31:J31"/>
    <mergeCell ref="O1:O2"/>
    <mergeCell ref="B1:B2"/>
    <mergeCell ref="C1:F1"/>
    <mergeCell ref="G1:J1"/>
    <mergeCell ref="K1:M1"/>
  </mergeCells>
  <printOptions/>
  <pageMargins left="0.75" right="0.75" top="1" bottom="1" header="0.5" footer="0.5"/>
  <pageSetup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2010-12-06T14:09:10Z</dcterms:modified>
  <cp:category/>
  <cp:version/>
  <cp:contentType/>
  <cp:contentStatus/>
</cp:coreProperties>
</file>